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92.168.10.100\Public\MDE\MDE - GAEL LANDRIEUX\01_Convention PACTE INDUSTRIE\Axe 3.2 - Animation CRE\Axe 3.2.4 - Boite à outils\En cours MaJ\"/>
    </mc:Choice>
  </mc:AlternateContent>
  <xr:revisionPtr revIDLastSave="0" documentId="13_ncr:1_{6A734588-46D1-4376-B5EF-C4EEAA2E4A16}" xr6:coauthVersionLast="36" xr6:coauthVersionMax="36" xr10:uidLastSave="{00000000-0000-0000-0000-000000000000}"/>
  <bookViews>
    <workbookView xWindow="0" yWindow="0" windowWidth="19200" windowHeight="10200" xr2:uid="{00000000-000D-0000-FFFF-FFFF00000000}"/>
  </bookViews>
  <sheets>
    <sheet name="Conversion Pression" sheetId="2" r:id="rId1"/>
    <sheet name="Pression absolue et relative" sheetId="7" r:id="rId2"/>
    <sheet name="données caculs Pression" sheetId="5" state="hidden" r:id="rId3"/>
  </sheets>
  <definedNames>
    <definedName name="_xlnm.Print_Area" localSheetId="0">'Conversion Pression'!$A$1:$H$37</definedName>
    <definedName name="_xlnm.Print_Area" localSheetId="1">'Pression absolue et relative'!$A$1:$H$16</definedName>
  </definedNames>
  <calcPr calcId="191029"/>
</workbook>
</file>

<file path=xl/calcChain.xml><?xml version="1.0" encoding="utf-8"?>
<calcChain xmlns="http://schemas.openxmlformats.org/spreadsheetml/2006/main">
  <c r="F28" i="2" l="1"/>
  <c r="F18" i="2"/>
  <c r="D2" i="5" l="1"/>
  <c r="E2" i="5"/>
  <c r="E3" i="5" s="1"/>
  <c r="F2" i="5"/>
  <c r="F3" i="5" s="1"/>
  <c r="G2" i="5"/>
  <c r="H2" i="5"/>
  <c r="I2" i="5"/>
  <c r="J2" i="5"/>
  <c r="K2" i="5"/>
  <c r="C3" i="5"/>
  <c r="H3" i="5"/>
  <c r="I3" i="5"/>
  <c r="J3" i="5" s="1"/>
  <c r="D4" i="5"/>
  <c r="I4" i="5"/>
  <c r="J4" i="5"/>
  <c r="K4" i="5"/>
  <c r="D5" i="5"/>
  <c r="E5" i="5"/>
  <c r="G5" i="5"/>
  <c r="H5" i="5"/>
  <c r="I5" i="5"/>
  <c r="J5" i="5"/>
  <c r="K5" i="5"/>
  <c r="D6" i="5"/>
  <c r="G3" i="5" s="1"/>
  <c r="E6" i="5"/>
  <c r="H6" i="5"/>
  <c r="I6" i="5"/>
  <c r="J6" i="5"/>
  <c r="K6" i="5"/>
  <c r="D7" i="5"/>
  <c r="E7" i="5"/>
  <c r="I7" i="5"/>
  <c r="J7" i="5"/>
  <c r="K7" i="5"/>
  <c r="D8" i="5"/>
  <c r="J8" i="5"/>
  <c r="K8" i="5"/>
  <c r="K9" i="5" s="1"/>
  <c r="C9" i="5"/>
  <c r="D9" i="5"/>
  <c r="E9" i="5"/>
  <c r="F9" i="5"/>
  <c r="G9" i="5"/>
  <c r="H9" i="5"/>
  <c r="I9" i="5"/>
  <c r="D10" i="5"/>
  <c r="K3" i="5" s="1"/>
  <c r="J10" i="5"/>
  <c r="C13" i="5"/>
  <c r="D13" i="5"/>
  <c r="J24" i="5" l="1"/>
  <c r="I24" i="5"/>
  <c r="H24" i="5"/>
  <c r="G24" i="5"/>
  <c r="F24" i="5"/>
  <c r="E24" i="5"/>
  <c r="D24" i="5"/>
  <c r="C24" i="5"/>
  <c r="D27" i="5"/>
  <c r="C27" i="5"/>
  <c r="I23" i="5"/>
  <c r="H22" i="5"/>
  <c r="D22" i="5"/>
  <c r="H21" i="5"/>
  <c r="G21" i="5"/>
  <c r="D21" i="5"/>
  <c r="H20" i="5"/>
  <c r="G20" i="5"/>
  <c r="F20" i="5"/>
  <c r="D20" i="5"/>
  <c r="E19" i="5"/>
  <c r="D18" i="5"/>
  <c r="H17" i="5"/>
  <c r="G17" i="5"/>
  <c r="F17" i="5"/>
  <c r="D17" i="5"/>
  <c r="F12" i="2" l="1"/>
  <c r="J19" i="5"/>
  <c r="C23" i="5"/>
  <c r="H23" i="5"/>
  <c r="D23" i="5"/>
  <c r="I17" i="5"/>
  <c r="J21" i="5"/>
  <c r="F21" i="5"/>
  <c r="J22" i="5"/>
  <c r="G22" i="5"/>
  <c r="F22" i="5"/>
  <c r="E22" i="5"/>
  <c r="J20" i="5"/>
  <c r="E20" i="5"/>
  <c r="F19" i="5"/>
  <c r="D19" i="5"/>
  <c r="J18" i="5"/>
  <c r="G18" i="5"/>
  <c r="F18" i="5"/>
  <c r="E18" i="5"/>
  <c r="F23" i="5" l="1"/>
  <c r="G23" i="5"/>
  <c r="I22" i="5"/>
  <c r="C22" i="5"/>
  <c r="H19" i="5"/>
  <c r="H18" i="5"/>
  <c r="I20" i="5"/>
  <c r="C20" i="5"/>
  <c r="G19" i="5"/>
  <c r="E21" i="5"/>
  <c r="E23" i="5"/>
  <c r="E17" i="5"/>
  <c r="I18" i="5"/>
  <c r="C18" i="5"/>
  <c r="I21" i="5"/>
  <c r="C21" i="5"/>
  <c r="J23" i="5"/>
  <c r="J17" i="5"/>
  <c r="I19" i="5" l="1"/>
  <c r="C19" i="5"/>
</calcChain>
</file>

<file path=xl/sharedStrings.xml><?xml version="1.0" encoding="utf-8"?>
<sst xmlns="http://schemas.openxmlformats.org/spreadsheetml/2006/main" count="111" uniqueCount="42">
  <si>
    <t>1  équivaut à:</t>
  </si>
  <si>
    <t>Choix</t>
  </si>
  <si>
    <t>Valeur de départ</t>
  </si>
  <si>
    <t>Choix de l'unité de départ</t>
  </si>
  <si>
    <t>Valeur d'arrivée</t>
  </si>
  <si>
    <t>Choix de l'unité d'arrivée</t>
  </si>
  <si>
    <t>Valeur à convertir</t>
  </si>
  <si>
    <t>Unité</t>
  </si>
  <si>
    <t>Code couleur :</t>
  </si>
  <si>
    <t>Dernière mie à jour :</t>
  </si>
  <si>
    <t xml:space="preserve"> = Case à renseigner par l'utilisateur</t>
  </si>
  <si>
    <t>Calculette de conversion des unités de Pression</t>
  </si>
  <si>
    <t xml:space="preserve"> = Case calculée automatiquement</t>
  </si>
  <si>
    <t>Pa</t>
  </si>
  <si>
    <t>atm</t>
  </si>
  <si>
    <t>mmHg</t>
  </si>
  <si>
    <t>psi</t>
  </si>
  <si>
    <t>Torr</t>
  </si>
  <si>
    <t>kPa</t>
  </si>
  <si>
    <t>kg/cm²</t>
  </si>
  <si>
    <t>1) Conversion des principales unités de pression :</t>
  </si>
  <si>
    <r>
      <t>2) Conversion des volumes m</t>
    </r>
    <r>
      <rPr>
        <b/>
        <vertAlign val="superscript"/>
        <sz val="11"/>
        <color theme="1"/>
        <rFont val="Arial"/>
        <family val="2"/>
      </rPr>
      <t>3</t>
    </r>
    <r>
      <rPr>
        <b/>
        <sz val="11"/>
        <color theme="1"/>
        <rFont val="Arial"/>
        <family val="2"/>
      </rPr>
      <t xml:space="preserve"> en Nm</t>
    </r>
    <r>
      <rPr>
        <b/>
        <vertAlign val="superscript"/>
        <sz val="11"/>
        <color theme="1"/>
        <rFont val="Arial"/>
        <family val="2"/>
      </rPr>
      <t>3</t>
    </r>
    <r>
      <rPr>
        <b/>
        <sz val="11"/>
        <color theme="1"/>
        <rFont val="Arial"/>
        <family val="2"/>
      </rPr>
      <t xml:space="preserve"> :</t>
    </r>
  </si>
  <si>
    <t>°C</t>
  </si>
  <si>
    <t>bar</t>
  </si>
  <si>
    <t xml:space="preserve">Valeur d'arrivée </t>
  </si>
  <si>
    <t>dans les conditions :</t>
  </si>
  <si>
    <t>Volume</t>
  </si>
  <si>
    <t>Température</t>
  </si>
  <si>
    <r>
      <t>m</t>
    </r>
    <r>
      <rPr>
        <vertAlign val="superscript"/>
        <sz val="16"/>
        <color theme="1"/>
        <rFont val="Arial"/>
        <family val="2"/>
      </rPr>
      <t>3</t>
    </r>
  </si>
  <si>
    <r>
      <t>Nm</t>
    </r>
    <r>
      <rPr>
        <vertAlign val="superscript"/>
        <sz val="16"/>
        <color theme="1"/>
        <rFont val="Arial"/>
        <family val="2"/>
      </rPr>
      <t>3</t>
    </r>
  </si>
  <si>
    <t>i) Création</t>
  </si>
  <si>
    <t>mbar</t>
  </si>
  <si>
    <t>mmHg (torr)</t>
  </si>
  <si>
    <t>Notion de pression absolue et relative</t>
  </si>
  <si>
    <r>
      <rPr>
        <b/>
        <sz val="8"/>
        <color theme="1"/>
        <rFont val="Arial"/>
        <family val="2"/>
      </rPr>
      <t>La pression absolue</t>
    </r>
    <r>
      <rPr>
        <sz val="8"/>
        <color theme="1"/>
        <rFont val="Arial"/>
        <family val="2"/>
      </rPr>
      <t xml:space="preserve"> (noté Pabs) est la pression mesurée en référence à une pression nulle (vide absolu).
</t>
    </r>
    <r>
      <rPr>
        <b/>
        <sz val="8"/>
        <color theme="1"/>
        <rFont val="Arial"/>
        <family val="2"/>
      </rPr>
      <t>La pression relative</t>
    </r>
    <r>
      <rPr>
        <sz val="8"/>
        <color theme="1"/>
        <rFont val="Arial"/>
        <family val="2"/>
      </rPr>
      <t xml:space="preserve">, ou manométrique, ou effective, donne la différence entre la pression d’un fluide et la pression atmosphérique (Patm).
Une pression différentielle est la différence entre les pressions en deux points différents au même instant </t>
    </r>
  </si>
  <si>
    <t>Remarques : Pour aller plus loin, et prendre en compte l'impact de l'humidité de l'air ou bien les conditions normalisées selon l'ISO 2533 vous pouvez consulter la page suivante : https://fr.kaeser.com/services/partage-de-connaissances/calculateur/normo-metres-cubes/</t>
  </si>
  <si>
    <t>dans les conditions* :</t>
  </si>
  <si>
    <t>*Selon la norme DIN 1343</t>
  </si>
  <si>
    <r>
      <t>3) Conversion des volumes Nm</t>
    </r>
    <r>
      <rPr>
        <b/>
        <vertAlign val="superscript"/>
        <sz val="11"/>
        <color theme="1"/>
        <rFont val="Arial"/>
        <family val="2"/>
      </rPr>
      <t>3</t>
    </r>
    <r>
      <rPr>
        <b/>
        <sz val="11"/>
        <color theme="1"/>
        <rFont val="Arial"/>
        <family val="2"/>
      </rPr>
      <t xml:space="preserve"> en m</t>
    </r>
    <r>
      <rPr>
        <b/>
        <vertAlign val="superscript"/>
        <sz val="11"/>
        <color theme="1"/>
        <rFont val="Arial"/>
        <family val="2"/>
      </rPr>
      <t>3</t>
    </r>
    <r>
      <rPr>
        <b/>
        <sz val="11"/>
        <color theme="1"/>
        <rFont val="Arial"/>
        <family val="2"/>
      </rPr>
      <t xml:space="preserve"> :</t>
    </r>
  </si>
  <si>
    <r>
      <t xml:space="preserve">Cet outil de conversion permet de :
– </t>
    </r>
    <r>
      <rPr>
        <b/>
        <sz val="8"/>
        <color theme="1"/>
        <rFont val="Arial"/>
        <family val="2"/>
      </rPr>
      <t>Passer d'une unité de pression à une autre</t>
    </r>
    <r>
      <rPr>
        <sz val="8"/>
        <color theme="1"/>
        <rFont val="Arial"/>
        <family val="2"/>
      </rPr>
      <t> : Tableau "1) Conversion des principales unités de pression"
–</t>
    </r>
    <r>
      <rPr>
        <b/>
        <sz val="8"/>
        <color theme="1"/>
        <rFont val="Arial"/>
        <family val="2"/>
      </rPr>
      <t xml:space="preserve"> Passer d'un mètre cube (m³) à un normo mètre cube (Nm³)</t>
    </r>
    <r>
      <rPr>
        <sz val="8"/>
        <color theme="1"/>
        <rFont val="Arial"/>
        <family val="2"/>
      </rPr>
      <t xml:space="preserve"> : Tableau "2) Conversion des volumes m³ en Nm³"
– </t>
    </r>
    <r>
      <rPr>
        <b/>
        <sz val="8"/>
        <color theme="1"/>
        <rFont val="Arial"/>
        <family val="2"/>
      </rPr>
      <t>Passer d'un normo mètre cube (Nm³) à un mètre cube (m³)</t>
    </r>
    <r>
      <rPr>
        <sz val="8"/>
        <color theme="1"/>
        <rFont val="Arial"/>
        <family val="2"/>
      </rPr>
      <t xml:space="preserve">  : Tableau "3) Conversion des volumes Nm³ en m³"
Pour rappel, les gaz étant compressibles, il est possible de transformer un volume d'une même quantité de gaz en le comprimant ou en changeant sa température.
Il est donc impossible de connaitre la masse de gaz d'après son volume sans donner la pression et la température du gaz au moment où le volume a été mesuré.
Il serait compliqué de donner une température et une pression à chaque fois que l'on parle d'un volume de gaz, alors la température et la pression au moment de la mesure du volume sont normalisées à des conditions dites normales. On parle alors de normo mètre cube (Nm³), aussi écrit m³/h(n). Dans la suite de ce document, les conditions normales sont celles de la norme DIN1343 : Pression : 1.01325 bar, humidité : 0% et température : 0°C.
</t>
    </r>
  </si>
  <si>
    <r>
      <t xml:space="preserve">Pression </t>
    </r>
    <r>
      <rPr>
        <b/>
        <u/>
        <sz val="10"/>
        <color theme="0"/>
        <rFont val="Arial"/>
        <family val="2"/>
      </rPr>
      <t>absolue</t>
    </r>
  </si>
  <si>
    <r>
      <t xml:space="preserve">Pression </t>
    </r>
    <r>
      <rPr>
        <b/>
        <u/>
        <sz val="10"/>
        <color theme="0"/>
        <rFont val="Arial"/>
        <family val="2"/>
      </rPr>
      <t>relative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</si>
</sst>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dd/mm/yy;@"/>
    <numFmt numFmtId="165" formatCode="_-* #,##0\ _€_-;\-* #,##0\ _€_-;_-* &quot;-&quot;??\ _€_-;_-@_-"/>
    <numFmt numFmtId="166" formatCode="_-* #,##0.000\ _€_-;\-* #,##0.000\ _€_-;_-* &quot;-&quot;??\ _€_-;_-@_-"/>
  </numFmts>
  <fonts count="28" x14ac:knownFonts="1">
    <font>
      <sz val="11"/>
      <color theme="1"/>
      <name val="Calibri"/>
      <family val="2"/>
      <scheme val="minor"/>
    </font>
    <font>
      <sz val="11"/>
      <name val="Arial"/>
      <family val="2"/>
    </font>
    <font>
      <u/>
      <sz val="10"/>
      <color theme="10"/>
      <name val="Arial"/>
      <family val="2"/>
    </font>
    <font>
      <sz val="10"/>
      <color theme="1"/>
      <name val="Arial"/>
      <family val="2"/>
    </font>
    <font>
      <sz val="11"/>
      <color theme="1"/>
      <name val="Arial"/>
      <family val="2"/>
    </font>
    <font>
      <sz val="11"/>
      <color theme="0"/>
      <name val="Arial"/>
      <family val="2"/>
    </font>
    <font>
      <b/>
      <sz val="10"/>
      <color theme="1"/>
      <name val="Arial"/>
      <family val="2"/>
    </font>
    <font>
      <sz val="10"/>
      <color theme="0"/>
      <name val="Arial"/>
      <family val="2"/>
    </font>
    <font>
      <b/>
      <u/>
      <sz val="10"/>
      <color theme="1"/>
      <name val="Arial"/>
      <family val="2"/>
    </font>
    <font>
      <b/>
      <sz val="12"/>
      <color theme="0"/>
      <name val="Arial"/>
      <family val="2"/>
    </font>
    <font>
      <i/>
      <sz val="10"/>
      <color theme="1"/>
      <name val="Arial"/>
      <family val="2"/>
    </font>
    <font>
      <i/>
      <sz val="8"/>
      <color theme="1"/>
      <name val="Arial"/>
      <family val="2"/>
    </font>
    <font>
      <i/>
      <sz val="8"/>
      <color indexed="8"/>
      <name val="Arial"/>
      <family val="2"/>
    </font>
    <font>
      <sz val="8"/>
      <color theme="1"/>
      <name val="Arial"/>
      <family val="2"/>
    </font>
    <font>
      <sz val="11"/>
      <color theme="1"/>
      <name val="Calibri"/>
      <family val="2"/>
      <scheme val="minor"/>
    </font>
    <font>
      <b/>
      <sz val="11"/>
      <color rgb="FF00B050"/>
      <name val="Arial"/>
      <family val="2"/>
    </font>
    <font>
      <b/>
      <sz val="11"/>
      <name val="Arial"/>
      <family val="2"/>
    </font>
    <font>
      <b/>
      <sz val="24"/>
      <color theme="0"/>
      <name val="Calibri"/>
      <family val="2"/>
      <scheme val="minor"/>
    </font>
    <font>
      <sz val="16"/>
      <color theme="1"/>
      <name val="Arial"/>
      <family val="2"/>
    </font>
    <font>
      <b/>
      <sz val="8"/>
      <color theme="1"/>
      <name val="Arial"/>
      <family val="2"/>
    </font>
    <font>
      <b/>
      <u/>
      <sz val="8"/>
      <color theme="1"/>
      <name val="Arial"/>
      <family val="2"/>
    </font>
    <font>
      <b/>
      <sz val="9"/>
      <color theme="0"/>
      <name val="Arial"/>
      <family val="2"/>
    </font>
    <font>
      <sz val="8"/>
      <name val="Arial"/>
      <family val="2"/>
    </font>
    <font>
      <b/>
      <sz val="11"/>
      <color theme="1"/>
      <name val="Arial"/>
      <family val="2"/>
    </font>
    <font>
      <b/>
      <vertAlign val="superscript"/>
      <sz val="11"/>
      <color theme="1"/>
      <name val="Arial"/>
      <family val="2"/>
    </font>
    <font>
      <vertAlign val="superscript"/>
      <sz val="16"/>
      <color theme="1"/>
      <name val="Arial"/>
      <family val="2"/>
    </font>
    <font>
      <sz val="11"/>
      <color rgb="FFFF0000"/>
      <name val="Arial"/>
      <family val="2"/>
    </font>
    <font>
      <b/>
      <u/>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bgColor indexed="64"/>
      </patternFill>
    </fill>
    <fill>
      <patternFill patternType="solid">
        <fgColor theme="1"/>
        <bgColor indexed="64"/>
      </patternFill>
    </fill>
    <fill>
      <patternFill patternType="solid">
        <fgColor rgb="FFFF000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0053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diagonalDown="1">
      <left/>
      <right/>
      <top/>
      <bottom/>
      <diagonal style="thin">
        <color indexed="64"/>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1" tint="0.34998626667073579"/>
      </left>
      <right style="thin">
        <color theme="1" tint="0.34998626667073579"/>
      </right>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auto="1"/>
      </right>
      <top style="thin">
        <color theme="1" tint="0.34998626667073579"/>
      </top>
      <bottom style="thin">
        <color theme="1" tint="0.34998626667073579"/>
      </bottom>
      <diagonal/>
    </border>
    <border>
      <left/>
      <right style="thin">
        <color auto="1"/>
      </right>
      <top/>
      <bottom style="hair">
        <color theme="1" tint="0.34998626667073579"/>
      </bottom>
      <diagonal/>
    </border>
    <border diagonalDown="1">
      <left style="medium">
        <color auto="1"/>
      </left>
      <right style="thin">
        <color auto="1"/>
      </right>
      <top style="medium">
        <color auto="1"/>
      </top>
      <bottom style="thin">
        <color auto="1"/>
      </bottom>
      <diagonal style="thin">
        <color indexed="64"/>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1" tint="0.34998626667073579"/>
      </left>
      <right style="thin">
        <color theme="1" tint="0.34998626667073579"/>
      </right>
      <top style="hair">
        <color theme="1" tint="0.34998626667073579"/>
      </top>
      <bottom style="thin">
        <color indexed="64"/>
      </bottom>
      <diagonal/>
    </border>
  </borders>
  <cellStyleXfs count="4">
    <xf numFmtId="0" fontId="0" fillId="0" borderId="0"/>
    <xf numFmtId="0" fontId="2"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112">
    <xf numFmtId="0" fontId="0" fillId="0" borderId="0" xfId="0"/>
    <xf numFmtId="0" fontId="4" fillId="2" borderId="0" xfId="0" applyFont="1" applyFill="1"/>
    <xf numFmtId="0" fontId="4" fillId="0" borderId="0" xfId="0" applyFont="1"/>
    <xf numFmtId="0" fontId="3" fillId="2" borderId="0" xfId="0" applyFont="1" applyFill="1"/>
    <xf numFmtId="0" fontId="2" fillId="2" borderId="0" xfId="1" applyFill="1" applyBorder="1" applyProtection="1"/>
    <xf numFmtId="0" fontId="6" fillId="2" borderId="0" xfId="0" applyFont="1" applyFill="1"/>
    <xf numFmtId="0" fontId="4" fillId="0" borderId="5" xfId="0" applyFont="1" applyBorder="1"/>
    <xf numFmtId="0" fontId="4" fillId="6" borderId="3" xfId="0" applyFont="1" applyFill="1" applyBorder="1"/>
    <xf numFmtId="0" fontId="4" fillId="6" borderId="0" xfId="0" applyFont="1" applyFill="1"/>
    <xf numFmtId="0" fontId="11" fillId="3" borderId="0" xfId="0" applyFont="1" applyFill="1"/>
    <xf numFmtId="0" fontId="6" fillId="2" borderId="0" xfId="0" applyFont="1" applyFill="1" applyAlignment="1">
      <alignment horizontal="right" vertical="center"/>
    </xf>
    <xf numFmtId="164" fontId="3" fillId="2" borderId="0" xfId="0" applyNumberFormat="1" applyFont="1" applyFill="1" applyAlignment="1">
      <alignment horizontal="center" vertical="center"/>
    </xf>
    <xf numFmtId="43" fontId="0" fillId="5" borderId="0" xfId="2" applyFont="1" applyFill="1"/>
    <xf numFmtId="43" fontId="0" fillId="7" borderId="4" xfId="2" applyFont="1" applyFill="1" applyBorder="1" applyProtection="1"/>
    <xf numFmtId="43" fontId="0" fillId="7" borderId="0" xfId="2" applyFont="1" applyFill="1" applyBorder="1" applyProtection="1"/>
    <xf numFmtId="43" fontId="0" fillId="4" borderId="4" xfId="2" applyFont="1" applyFill="1" applyBorder="1" applyProtection="1"/>
    <xf numFmtId="0" fontId="15" fillId="3" borderId="0" xfId="0" applyFont="1" applyFill="1" applyAlignment="1">
      <alignment vertical="center"/>
    </xf>
    <xf numFmtId="0" fontId="15" fillId="3" borderId="17" xfId="0" applyFont="1" applyFill="1" applyBorder="1" applyAlignment="1">
      <alignment vertical="center"/>
    </xf>
    <xf numFmtId="0" fontId="4" fillId="3" borderId="17" xfId="0" applyFont="1" applyFill="1" applyBorder="1"/>
    <xf numFmtId="0" fontId="10" fillId="2" borderId="0" xfId="0" applyFont="1" applyFill="1"/>
    <xf numFmtId="0" fontId="9" fillId="3" borderId="18" xfId="0" applyFont="1" applyFill="1" applyBorder="1" applyAlignment="1">
      <alignment horizontal="center"/>
    </xf>
    <xf numFmtId="0" fontId="4" fillId="3" borderId="7" xfId="0" applyFont="1" applyFill="1" applyBorder="1"/>
    <xf numFmtId="0" fontId="4" fillId="3" borderId="9" xfId="0" applyFont="1" applyFill="1" applyBorder="1"/>
    <xf numFmtId="0" fontId="10" fillId="3" borderId="10" xfId="0" applyFont="1" applyFill="1" applyBorder="1"/>
    <xf numFmtId="0" fontId="4" fillId="3" borderId="10" xfId="0" applyFont="1" applyFill="1" applyBorder="1"/>
    <xf numFmtId="0" fontId="4" fillId="3" borderId="11" xfId="0" applyFont="1" applyFill="1" applyBorder="1"/>
    <xf numFmtId="0" fontId="10" fillId="3" borderId="20" xfId="0" applyFont="1" applyFill="1" applyBorder="1"/>
    <xf numFmtId="0" fontId="4" fillId="3" borderId="20" xfId="0" applyFont="1" applyFill="1" applyBorder="1"/>
    <xf numFmtId="0" fontId="4" fillId="3" borderId="21" xfId="0" applyFont="1" applyFill="1" applyBorder="1"/>
    <xf numFmtId="0" fontId="4" fillId="3" borderId="15" xfId="0" applyFont="1" applyFill="1" applyBorder="1"/>
    <xf numFmtId="0" fontId="4" fillId="3" borderId="22" xfId="0" applyFont="1" applyFill="1" applyBorder="1"/>
    <xf numFmtId="0" fontId="3" fillId="3" borderId="15" xfId="0" applyFont="1" applyFill="1" applyBorder="1" applyAlignment="1">
      <alignment horizontal="center"/>
    </xf>
    <xf numFmtId="0" fontId="1" fillId="3" borderId="22" xfId="0" applyFont="1" applyFill="1" applyBorder="1"/>
    <xf numFmtId="0" fontId="12" fillId="3" borderId="24" xfId="0" applyFont="1" applyFill="1" applyBorder="1"/>
    <xf numFmtId="0" fontId="3" fillId="3" borderId="24" xfId="0" applyFont="1" applyFill="1" applyBorder="1"/>
    <xf numFmtId="0" fontId="1" fillId="3" borderId="25" xfId="0" applyFont="1" applyFill="1" applyBorder="1"/>
    <xf numFmtId="0" fontId="15" fillId="3" borderId="7" xfId="0" applyFont="1" applyFill="1" applyBorder="1" applyAlignment="1">
      <alignment vertical="top"/>
    </xf>
    <xf numFmtId="0" fontId="9" fillId="3" borderId="8" xfId="0" applyFont="1" applyFill="1" applyBorder="1" applyAlignment="1">
      <alignment horizontal="center"/>
    </xf>
    <xf numFmtId="0" fontId="16" fillId="3" borderId="16" xfId="0" applyFont="1" applyFill="1" applyBorder="1" applyAlignment="1">
      <alignment vertical="center"/>
    </xf>
    <xf numFmtId="0" fontId="4" fillId="3" borderId="0" xfId="0" applyFont="1" applyFill="1"/>
    <xf numFmtId="0" fontId="10" fillId="3" borderId="0" xfId="0" applyFont="1" applyFill="1"/>
    <xf numFmtId="0" fontId="3" fillId="9" borderId="1" xfId="0" applyFont="1" applyFill="1" applyBorder="1"/>
    <xf numFmtId="43" fontId="3" fillId="8" borderId="1" xfId="2" applyFont="1" applyFill="1" applyBorder="1" applyAlignment="1" applyProtection="1">
      <alignment horizontal="right"/>
    </xf>
    <xf numFmtId="0" fontId="23" fillId="3" borderId="19" xfId="0" applyFont="1" applyFill="1" applyBorder="1"/>
    <xf numFmtId="0" fontId="21" fillId="10" borderId="6" xfId="0" applyFont="1" applyFill="1" applyBorder="1" applyAlignment="1">
      <alignment horizontal="center" vertical="center" wrapText="1"/>
    </xf>
    <xf numFmtId="0" fontId="4" fillId="2" borderId="19" xfId="0" applyFont="1" applyFill="1" applyBorder="1"/>
    <xf numFmtId="0" fontId="4" fillId="2" borderId="20" xfId="0" applyFont="1" applyFill="1" applyBorder="1"/>
    <xf numFmtId="0" fontId="4" fillId="2" borderId="21" xfId="0" applyFont="1" applyFill="1" applyBorder="1"/>
    <xf numFmtId="0" fontId="4" fillId="2" borderId="15" xfId="0" applyFont="1" applyFill="1" applyBorder="1"/>
    <xf numFmtId="0" fontId="5" fillId="2" borderId="0" xfId="0" applyFont="1" applyFill="1"/>
    <xf numFmtId="0" fontId="5" fillId="2" borderId="22" xfId="0" applyFont="1" applyFill="1" applyBorder="1"/>
    <xf numFmtId="0" fontId="7" fillId="2" borderId="0" xfId="0" applyFont="1" applyFill="1"/>
    <xf numFmtId="0" fontId="20" fillId="2" borderId="0" xfId="0" applyFont="1" applyFill="1" applyAlignment="1">
      <alignment horizontal="center"/>
    </xf>
    <xf numFmtId="0" fontId="13" fillId="2" borderId="0" xfId="0" applyFont="1" applyFill="1"/>
    <xf numFmtId="0" fontId="4" fillId="2" borderId="22" xfId="0" applyFont="1" applyFill="1" applyBorder="1"/>
    <xf numFmtId="0" fontId="8" fillId="2" borderId="0" xfId="0" applyFont="1" applyFill="1" applyAlignment="1">
      <alignment horizontal="center"/>
    </xf>
    <xf numFmtId="0" fontId="22" fillId="2" borderId="0" xfId="0" quotePrefix="1" applyFont="1" applyFill="1"/>
    <xf numFmtId="43" fontId="18" fillId="8" borderId="6" xfId="2" applyFont="1" applyFill="1" applyBorder="1" applyAlignment="1" applyProtection="1">
      <alignment horizontal="center" vertical="center"/>
    </xf>
    <xf numFmtId="2" fontId="18" fillId="2" borderId="6" xfId="0" applyNumberFormat="1" applyFont="1" applyFill="1" applyBorder="1" applyAlignment="1" applyProtection="1">
      <alignment horizontal="center" vertical="center"/>
      <protection locked="0"/>
    </xf>
    <xf numFmtId="165" fontId="18" fillId="9" borderId="6" xfId="2" applyNumberFormat="1" applyFont="1" applyFill="1" applyBorder="1" applyAlignment="1" applyProtection="1">
      <alignment horizontal="center" vertical="center"/>
      <protection locked="0"/>
    </xf>
    <xf numFmtId="0" fontId="7" fillId="10" borderId="1" xfId="0" applyFont="1" applyFill="1" applyBorder="1" applyAlignment="1">
      <alignment horizontal="center" vertical="center"/>
    </xf>
    <xf numFmtId="0" fontId="21" fillId="10" borderId="30" xfId="0" applyFont="1" applyFill="1" applyBorder="1" applyAlignment="1">
      <alignment horizontal="center" vertical="center" wrapText="1"/>
    </xf>
    <xf numFmtId="2" fontId="18" fillId="2" borderId="31" xfId="0" applyNumberFormat="1" applyFont="1" applyFill="1" applyBorder="1" applyAlignment="1" applyProtection="1">
      <alignment horizontal="center" vertical="center"/>
      <protection locked="0"/>
    </xf>
    <xf numFmtId="0" fontId="21" fillId="10" borderId="26" xfId="0" applyFont="1" applyFill="1" applyBorder="1" applyAlignment="1">
      <alignment horizontal="center" vertical="center" wrapText="1"/>
    </xf>
    <xf numFmtId="2" fontId="18" fillId="2" borderId="1" xfId="0" applyNumberFormat="1" applyFont="1" applyFill="1" applyBorder="1" applyAlignment="1" applyProtection="1">
      <alignment horizontal="center" vertical="center"/>
      <protection locked="0"/>
    </xf>
    <xf numFmtId="0" fontId="0" fillId="2" borderId="22" xfId="0" applyFill="1" applyBorder="1" applyAlignment="1">
      <alignment vertical="center" wrapText="1"/>
    </xf>
    <xf numFmtId="0" fontId="0" fillId="2" borderId="23" xfId="0" applyFill="1" applyBorder="1"/>
    <xf numFmtId="0" fontId="0" fillId="2" borderId="24" xfId="0" applyFill="1" applyBorder="1"/>
    <xf numFmtId="0" fontId="0" fillId="2" borderId="25" xfId="0" applyFill="1" applyBorder="1"/>
    <xf numFmtId="0" fontId="13" fillId="2" borderId="0" xfId="0" applyFont="1" applyFill="1" applyAlignment="1">
      <alignment vertical="center"/>
    </xf>
    <xf numFmtId="0" fontId="0" fillId="2" borderId="0" xfId="0" applyFill="1" applyAlignment="1">
      <alignment vertical="center"/>
    </xf>
    <xf numFmtId="0" fontId="18" fillId="8" borderId="1" xfId="2" applyNumberFormat="1" applyFont="1" applyFill="1" applyBorder="1" applyAlignment="1" applyProtection="1">
      <alignment horizontal="right" vertical="center" indent="3"/>
      <protection locked="0"/>
    </xf>
    <xf numFmtId="0" fontId="4" fillId="0" borderId="32" xfId="0" applyFont="1" applyBorder="1"/>
    <xf numFmtId="0" fontId="4" fillId="0" borderId="33" xfId="0" applyFont="1" applyBorder="1"/>
    <xf numFmtId="0" fontId="0" fillId="0" borderId="33" xfId="0" applyBorder="1"/>
    <xf numFmtId="0" fontId="4" fillId="0" borderId="34" xfId="0" applyFont="1" applyBorder="1"/>
    <xf numFmtId="0" fontId="4" fillId="0" borderId="35" xfId="0" applyFont="1" applyBorder="1"/>
    <xf numFmtId="0" fontId="4" fillId="0" borderId="1" xfId="0" applyFont="1" applyFill="1" applyBorder="1" applyAlignment="1">
      <alignment horizontal="center"/>
    </xf>
    <xf numFmtId="43" fontId="0" fillId="0" borderId="1" xfId="2" applyFont="1" applyFill="1" applyBorder="1" applyAlignment="1">
      <alignment horizontal="center"/>
    </xf>
    <xf numFmtId="0" fontId="4" fillId="0" borderId="36" xfId="0" applyFont="1" applyBorder="1"/>
    <xf numFmtId="0" fontId="0" fillId="0" borderId="35" xfId="0" applyBorder="1"/>
    <xf numFmtId="43" fontId="0" fillId="0" borderId="1" xfId="2" applyFont="1" applyFill="1" applyBorder="1" applyAlignment="1" applyProtection="1">
      <alignment horizontal="center"/>
    </xf>
    <xf numFmtId="0" fontId="0" fillId="0" borderId="36" xfId="0" applyBorder="1"/>
    <xf numFmtId="0" fontId="4" fillId="0" borderId="37" xfId="0" applyFont="1" applyBorder="1"/>
    <xf numFmtId="43" fontId="0" fillId="0" borderId="38" xfId="2" applyFont="1" applyFill="1" applyBorder="1" applyAlignment="1" applyProtection="1">
      <alignment horizontal="center"/>
    </xf>
    <xf numFmtId="0" fontId="4" fillId="0" borderId="38" xfId="0" applyFont="1" applyFill="1" applyBorder="1" applyAlignment="1">
      <alignment horizontal="center"/>
    </xf>
    <xf numFmtId="0" fontId="4" fillId="0" borderId="39" xfId="0" applyFont="1" applyBorder="1"/>
    <xf numFmtId="0" fontId="18" fillId="9" borderId="1" xfId="2" applyNumberFormat="1" applyFont="1" applyFill="1" applyBorder="1" applyAlignment="1" applyProtection="1">
      <alignment horizontal="center" vertical="center"/>
      <protection locked="0"/>
    </xf>
    <xf numFmtId="0" fontId="18" fillId="8" borderId="1" xfId="2" applyNumberFormat="1" applyFont="1" applyFill="1" applyBorder="1" applyAlignment="1" applyProtection="1">
      <alignment horizontal="center" vertical="center"/>
      <protection locked="0"/>
    </xf>
    <xf numFmtId="43" fontId="18" fillId="9" borderId="29" xfId="2" applyNumberFormat="1" applyFont="1" applyFill="1" applyBorder="1" applyAlignment="1" applyProtection="1">
      <alignment horizontal="center" vertical="center"/>
      <protection locked="0"/>
    </xf>
    <xf numFmtId="0" fontId="11" fillId="3" borderId="23" xfId="0" applyFont="1" applyFill="1" applyBorder="1"/>
    <xf numFmtId="0" fontId="4" fillId="3" borderId="40" xfId="0" applyFont="1" applyFill="1" applyBorder="1"/>
    <xf numFmtId="0" fontId="26" fillId="2" borderId="0" xfId="0" applyFont="1" applyFill="1"/>
    <xf numFmtId="165" fontId="4" fillId="2" borderId="0" xfId="0" applyNumberFormat="1" applyFont="1" applyFill="1"/>
    <xf numFmtId="0" fontId="0" fillId="2" borderId="0" xfId="0" applyFill="1"/>
    <xf numFmtId="43" fontId="0" fillId="2" borderId="0" xfId="0" applyNumberFormat="1" applyFill="1"/>
    <xf numFmtId="0" fontId="0" fillId="2" borderId="0" xfId="0" applyFill="1" applyAlignment="1">
      <alignment vertical="center" wrapText="1"/>
    </xf>
    <xf numFmtId="43" fontId="0" fillId="2" borderId="0" xfId="3" applyFont="1" applyFill="1"/>
    <xf numFmtId="0" fontId="4" fillId="3" borderId="8" xfId="0" applyFont="1" applyFill="1" applyBorder="1"/>
    <xf numFmtId="0" fontId="3" fillId="3" borderId="9" xfId="0" applyFont="1" applyFill="1" applyBorder="1"/>
    <xf numFmtId="0" fontId="3" fillId="3" borderId="10" xfId="0" applyFont="1" applyFill="1" applyBorder="1"/>
    <xf numFmtId="0" fontId="3" fillId="3" borderId="11" xfId="0" applyFont="1" applyFill="1" applyBorder="1"/>
    <xf numFmtId="0" fontId="17" fillId="10" borderId="27" xfId="0" applyFont="1" applyFill="1" applyBorder="1" applyAlignment="1">
      <alignment horizontal="center" vertical="center"/>
    </xf>
    <xf numFmtId="0" fontId="17" fillId="10" borderId="2" xfId="0" applyFont="1" applyFill="1" applyBorder="1" applyAlignment="1">
      <alignment horizontal="center" vertical="center"/>
    </xf>
    <xf numFmtId="0" fontId="17" fillId="10" borderId="28" xfId="0" applyFont="1" applyFill="1" applyBorder="1" applyAlignment="1">
      <alignment horizontal="center" vertical="center"/>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2" borderId="0" xfId="0" applyFont="1" applyFill="1" applyAlignment="1">
      <alignment horizontal="left" wrapText="1"/>
    </xf>
    <xf numFmtId="166" fontId="18" fillId="8" borderId="6" xfId="2" applyNumberFormat="1" applyFont="1" applyFill="1" applyBorder="1" applyAlignment="1" applyProtection="1">
      <alignment horizontal="center" vertical="center"/>
    </xf>
    <xf numFmtId="0" fontId="11" fillId="3" borderId="13" xfId="0" applyFont="1" applyFill="1" applyBorder="1"/>
    <xf numFmtId="43" fontId="18" fillId="8" borderId="6" xfId="2" applyNumberFormat="1" applyFont="1" applyFill="1" applyBorder="1" applyAlignment="1" applyProtection="1">
      <alignment horizontal="center" vertical="center"/>
    </xf>
  </cellXfs>
  <cellStyles count="4">
    <cellStyle name="Lien hypertexte" xfId="1" builtinId="8"/>
    <cellStyle name="Milliers" xfId="2" builtinId="3"/>
    <cellStyle name="Milliers 2" xfId="3" xr:uid="{00000000-0005-0000-0000-000030000000}"/>
    <cellStyle name="Normal" xfId="0" builtinId="0"/>
  </cellStyles>
  <dxfs count="0"/>
  <tableStyles count="0" defaultTableStyle="TableStyleMedium2" defaultPivotStyle="PivotStyleLight16"/>
  <colors>
    <mruColors>
      <color rgb="FF005393"/>
      <color rgb="FFD29DFD"/>
      <color rgb="FFBCC547"/>
      <color rgb="FFEEF0D0"/>
      <color rgb="FF007E47"/>
      <color rgb="FF007A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6" Type="http://schemas.openxmlformats.org/officeDocument/2006/relationships/image" Target="../media/image9.png"/><Relationship Id="rId5" Type="http://schemas.openxmlformats.org/officeDocument/2006/relationships/image" Target="../media/image4.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74978</xdr:colOff>
      <xdr:row>0</xdr:row>
      <xdr:rowOff>133350</xdr:rowOff>
    </xdr:from>
    <xdr:to>
      <xdr:col>1</xdr:col>
      <xdr:colOff>1000819</xdr:colOff>
      <xdr:row>2</xdr:row>
      <xdr:rowOff>153893</xdr:rowOff>
    </xdr:to>
    <xdr:pic>
      <xdr:nvPicPr>
        <xdr:cNvPr id="3" name="Image 2">
          <a:extLst>
            <a:ext uri="{FF2B5EF4-FFF2-40B4-BE49-F238E27FC236}">
              <a16:creationId xmlns:a16="http://schemas.microsoft.com/office/drawing/2014/main" id="{CFA69CFE-7B77-4366-989B-5507AD4C7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78" y="133350"/>
          <a:ext cx="1085143" cy="600326"/>
        </a:xfrm>
        <a:prstGeom prst="rect">
          <a:avLst/>
        </a:prstGeom>
      </xdr:spPr>
    </xdr:pic>
    <xdr:clientData/>
  </xdr:twoCellAnchor>
  <xdr:twoCellAnchor editAs="oneCell">
    <xdr:from>
      <xdr:col>4</xdr:col>
      <xdr:colOff>199482</xdr:colOff>
      <xdr:row>9</xdr:row>
      <xdr:rowOff>47999</xdr:rowOff>
    </xdr:from>
    <xdr:to>
      <xdr:col>4</xdr:col>
      <xdr:colOff>821835</xdr:colOff>
      <xdr:row>11</xdr:row>
      <xdr:rowOff>202350</xdr:rowOff>
    </xdr:to>
    <xdr:pic>
      <xdr:nvPicPr>
        <xdr:cNvPr id="12" name="Graphique 11" descr="Transfert">
          <a:extLst>
            <a:ext uri="{FF2B5EF4-FFF2-40B4-BE49-F238E27FC236}">
              <a16:creationId xmlns:a16="http://schemas.microsoft.com/office/drawing/2014/main" id="{D274607B-EA46-4ACB-B185-BD7A72BC37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23657" y="3105524"/>
          <a:ext cx="622353" cy="627426"/>
        </a:xfrm>
        <a:prstGeom prst="rect">
          <a:avLst/>
        </a:prstGeom>
      </xdr:spPr>
    </xdr:pic>
    <xdr:clientData/>
  </xdr:twoCellAnchor>
  <xdr:twoCellAnchor editAs="oneCell">
    <xdr:from>
      <xdr:col>4</xdr:col>
      <xdr:colOff>238125</xdr:colOff>
      <xdr:row>16</xdr:row>
      <xdr:rowOff>127000</xdr:rowOff>
    </xdr:from>
    <xdr:to>
      <xdr:col>4</xdr:col>
      <xdr:colOff>854128</xdr:colOff>
      <xdr:row>18</xdr:row>
      <xdr:rowOff>643</xdr:rowOff>
    </xdr:to>
    <xdr:pic>
      <xdr:nvPicPr>
        <xdr:cNvPr id="15" name="Graphique 14" descr="Transfert">
          <a:extLst>
            <a:ext uri="{FF2B5EF4-FFF2-40B4-BE49-F238E27FC236}">
              <a16:creationId xmlns:a16="http://schemas.microsoft.com/office/drawing/2014/main" id="{206EC6D5-FE7A-4938-B592-032771F5EAB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50709"/>
        <a:stretch/>
      </xdr:blipFill>
      <xdr:spPr>
        <a:xfrm>
          <a:off x="4575175" y="4603750"/>
          <a:ext cx="616003" cy="308618"/>
        </a:xfrm>
        <a:prstGeom prst="rect">
          <a:avLst/>
        </a:prstGeom>
      </xdr:spPr>
    </xdr:pic>
    <xdr:clientData/>
  </xdr:twoCellAnchor>
  <xdr:twoCellAnchor editAs="oneCell">
    <xdr:from>
      <xdr:col>5</xdr:col>
      <xdr:colOff>97465</xdr:colOff>
      <xdr:row>34</xdr:row>
      <xdr:rowOff>20564</xdr:rowOff>
    </xdr:from>
    <xdr:to>
      <xdr:col>7</xdr:col>
      <xdr:colOff>210934</xdr:colOff>
      <xdr:row>36</xdr:row>
      <xdr:rowOff>132523</xdr:rowOff>
    </xdr:to>
    <xdr:pic>
      <xdr:nvPicPr>
        <xdr:cNvPr id="7" name="Image 6">
          <a:extLst>
            <a:ext uri="{FF2B5EF4-FFF2-40B4-BE49-F238E27FC236}">
              <a16:creationId xmlns:a16="http://schemas.microsoft.com/office/drawing/2014/main" id="{733B3323-BC9F-405D-A340-EDC98406A87D}"/>
            </a:ext>
          </a:extLst>
        </xdr:cNvPr>
        <xdr:cNvPicPr>
          <a:picLocks noChangeAspect="1"/>
        </xdr:cNvPicPr>
      </xdr:nvPicPr>
      <xdr:blipFill rotWithShape="1">
        <a:blip xmlns:r="http://schemas.openxmlformats.org/officeDocument/2006/relationships" r:embed="rId4"/>
        <a:srcRect l="-1" r="67862" b="16565"/>
        <a:stretch/>
      </xdr:blipFill>
      <xdr:spPr>
        <a:xfrm>
          <a:off x="5539139" y="6737760"/>
          <a:ext cx="2855012" cy="476393"/>
        </a:xfrm>
        <a:prstGeom prst="rect">
          <a:avLst/>
        </a:prstGeom>
      </xdr:spPr>
    </xdr:pic>
    <xdr:clientData/>
  </xdr:twoCellAnchor>
  <xdr:twoCellAnchor editAs="oneCell">
    <xdr:from>
      <xdr:col>4</xdr:col>
      <xdr:colOff>77719</xdr:colOff>
      <xdr:row>33</xdr:row>
      <xdr:rowOff>303908</xdr:rowOff>
    </xdr:from>
    <xdr:to>
      <xdr:col>5</xdr:col>
      <xdr:colOff>117198</xdr:colOff>
      <xdr:row>37</xdr:row>
      <xdr:rowOff>10359</xdr:rowOff>
    </xdr:to>
    <xdr:pic>
      <xdr:nvPicPr>
        <xdr:cNvPr id="8" name="Image 7">
          <a:extLst>
            <a:ext uri="{FF2B5EF4-FFF2-40B4-BE49-F238E27FC236}">
              <a16:creationId xmlns:a16="http://schemas.microsoft.com/office/drawing/2014/main" id="{C848524A-B694-426B-9B79-D803FDA97D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17806" y="6689799"/>
          <a:ext cx="1141066" cy="571959"/>
        </a:xfrm>
        <a:prstGeom prst="rect">
          <a:avLst/>
        </a:prstGeom>
      </xdr:spPr>
    </xdr:pic>
    <xdr:clientData/>
  </xdr:twoCellAnchor>
  <xdr:oneCellAnchor>
    <xdr:from>
      <xdr:col>4</xdr:col>
      <xdr:colOff>238125</xdr:colOff>
      <xdr:row>26</xdr:row>
      <xdr:rowOff>127000</xdr:rowOff>
    </xdr:from>
    <xdr:ext cx="616003" cy="311793"/>
    <xdr:pic>
      <xdr:nvPicPr>
        <xdr:cNvPr id="9" name="Graphique 8" descr="Transfert">
          <a:extLst>
            <a:ext uri="{FF2B5EF4-FFF2-40B4-BE49-F238E27FC236}">
              <a16:creationId xmlns:a16="http://schemas.microsoft.com/office/drawing/2014/main" id="{BE84168C-86BC-4AAC-97B1-F549912F97E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50709"/>
        <a:stretch/>
      </xdr:blipFill>
      <xdr:spPr>
        <a:xfrm>
          <a:off x="4575175" y="4819650"/>
          <a:ext cx="616003" cy="31179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94719</xdr:colOff>
      <xdr:row>0</xdr:row>
      <xdr:rowOff>133350</xdr:rowOff>
    </xdr:from>
    <xdr:to>
      <xdr:col>1</xdr:col>
      <xdr:colOff>1007860</xdr:colOff>
      <xdr:row>2</xdr:row>
      <xdr:rowOff>153893</xdr:rowOff>
    </xdr:to>
    <xdr:pic>
      <xdr:nvPicPr>
        <xdr:cNvPr id="2" name="Image 1">
          <a:extLst>
            <a:ext uri="{FF2B5EF4-FFF2-40B4-BE49-F238E27FC236}">
              <a16:creationId xmlns:a16="http://schemas.microsoft.com/office/drawing/2014/main" id="{3EC33D81-EA11-4B19-94FC-D90D2F55D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19" y="133350"/>
          <a:ext cx="1078793" cy="600326"/>
        </a:xfrm>
        <a:prstGeom prst="rect">
          <a:avLst/>
        </a:prstGeom>
      </xdr:spPr>
    </xdr:pic>
    <xdr:clientData/>
  </xdr:twoCellAnchor>
  <xdr:twoCellAnchor editAs="oneCell">
    <xdr:from>
      <xdr:col>1</xdr:col>
      <xdr:colOff>238264</xdr:colOff>
      <xdr:row>4</xdr:row>
      <xdr:rowOff>77642</xdr:rowOff>
    </xdr:from>
    <xdr:to>
      <xdr:col>6</xdr:col>
      <xdr:colOff>831436</xdr:colOff>
      <xdr:row>8</xdr:row>
      <xdr:rowOff>132005</xdr:rowOff>
    </xdr:to>
    <xdr:pic>
      <xdr:nvPicPr>
        <xdr:cNvPr id="6" name="Image 5">
          <a:extLst>
            <a:ext uri="{FF2B5EF4-FFF2-40B4-BE49-F238E27FC236}">
              <a16:creationId xmlns:a16="http://schemas.microsoft.com/office/drawing/2014/main" id="{8415473A-0D00-4F51-AEE0-A1733F87F5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916" y="1485685"/>
          <a:ext cx="7522541" cy="3914059"/>
        </a:xfrm>
        <a:prstGeom prst="rect">
          <a:avLst/>
        </a:prstGeom>
      </xdr:spPr>
    </xdr:pic>
    <xdr:clientData/>
  </xdr:twoCellAnchor>
  <xdr:twoCellAnchor editAs="oneCell">
    <xdr:from>
      <xdr:col>6</xdr:col>
      <xdr:colOff>99391</xdr:colOff>
      <xdr:row>4</xdr:row>
      <xdr:rowOff>4770783</xdr:rowOff>
    </xdr:from>
    <xdr:to>
      <xdr:col>6</xdr:col>
      <xdr:colOff>331178</xdr:colOff>
      <xdr:row>5</xdr:row>
      <xdr:rowOff>178383</xdr:rowOff>
    </xdr:to>
    <xdr:pic>
      <xdr:nvPicPr>
        <xdr:cNvPr id="7" name="Image 6">
          <a:extLst>
            <a:ext uri="{FF2B5EF4-FFF2-40B4-BE49-F238E27FC236}">
              <a16:creationId xmlns:a16="http://schemas.microsoft.com/office/drawing/2014/main" id="{89C8B245-7716-4AC1-BC5F-3559C5725AF0}"/>
            </a:ext>
          </a:extLst>
        </xdr:cNvPr>
        <xdr:cNvPicPr>
          <a:picLocks noChangeAspect="1"/>
        </xdr:cNvPicPr>
      </xdr:nvPicPr>
      <xdr:blipFill>
        <a:blip xmlns:r="http://schemas.openxmlformats.org/officeDocument/2006/relationships" r:embed="rId3"/>
        <a:stretch>
          <a:fillRect/>
        </a:stretch>
      </xdr:blipFill>
      <xdr:spPr>
        <a:xfrm>
          <a:off x="7197587" y="6858000"/>
          <a:ext cx="238137" cy="180984"/>
        </a:xfrm>
        <a:prstGeom prst="rect">
          <a:avLst/>
        </a:prstGeom>
      </xdr:spPr>
    </xdr:pic>
    <xdr:clientData/>
  </xdr:twoCellAnchor>
  <xdr:twoCellAnchor editAs="oneCell">
    <xdr:from>
      <xdr:col>2</xdr:col>
      <xdr:colOff>390622</xdr:colOff>
      <xdr:row>8</xdr:row>
      <xdr:rowOff>246685</xdr:rowOff>
    </xdr:from>
    <xdr:to>
      <xdr:col>5</xdr:col>
      <xdr:colOff>409022</xdr:colOff>
      <xdr:row>12</xdr:row>
      <xdr:rowOff>378699</xdr:rowOff>
    </xdr:to>
    <xdr:pic>
      <xdr:nvPicPr>
        <xdr:cNvPr id="8" name="Image 7">
          <a:extLst>
            <a:ext uri="{FF2B5EF4-FFF2-40B4-BE49-F238E27FC236}">
              <a16:creationId xmlns:a16="http://schemas.microsoft.com/office/drawing/2014/main" id="{63ECC691-293F-4C3A-926F-EA47F23BEC42}"/>
            </a:ext>
          </a:extLst>
        </xdr:cNvPr>
        <xdr:cNvPicPr>
          <a:picLocks noChangeAspect="1"/>
        </xdr:cNvPicPr>
      </xdr:nvPicPr>
      <xdr:blipFill>
        <a:blip xmlns:r="http://schemas.openxmlformats.org/officeDocument/2006/relationships" r:embed="rId4"/>
        <a:stretch>
          <a:fillRect/>
        </a:stretch>
      </xdr:blipFill>
      <xdr:spPr>
        <a:xfrm>
          <a:off x="1914622" y="5514424"/>
          <a:ext cx="3936074" cy="2517405"/>
        </a:xfrm>
        <a:prstGeom prst="rect">
          <a:avLst/>
        </a:prstGeom>
      </xdr:spPr>
    </xdr:pic>
    <xdr:clientData/>
  </xdr:twoCellAnchor>
  <xdr:twoCellAnchor editAs="oneCell">
    <xdr:from>
      <xdr:col>5</xdr:col>
      <xdr:colOff>27777</xdr:colOff>
      <xdr:row>13</xdr:row>
      <xdr:rowOff>16041</xdr:rowOff>
    </xdr:from>
    <xdr:to>
      <xdr:col>7</xdr:col>
      <xdr:colOff>141246</xdr:colOff>
      <xdr:row>15</xdr:row>
      <xdr:rowOff>97557</xdr:rowOff>
    </xdr:to>
    <xdr:pic>
      <xdr:nvPicPr>
        <xdr:cNvPr id="9" name="Image 8">
          <a:extLst>
            <a:ext uri="{FF2B5EF4-FFF2-40B4-BE49-F238E27FC236}">
              <a16:creationId xmlns:a16="http://schemas.microsoft.com/office/drawing/2014/main" id="{0A3AAB57-6456-44DE-B55E-111DA3FEE827}"/>
            </a:ext>
          </a:extLst>
        </xdr:cNvPr>
        <xdr:cNvPicPr>
          <a:picLocks noChangeAspect="1"/>
        </xdr:cNvPicPr>
      </xdr:nvPicPr>
      <xdr:blipFill rotWithShape="1">
        <a:blip xmlns:r="http://schemas.openxmlformats.org/officeDocument/2006/relationships" r:embed="rId5"/>
        <a:srcRect l="-1" r="67862" b="16565"/>
        <a:stretch/>
      </xdr:blipFill>
      <xdr:spPr>
        <a:xfrm>
          <a:off x="5485042" y="8454070"/>
          <a:ext cx="2855735" cy="473722"/>
        </a:xfrm>
        <a:prstGeom prst="rect">
          <a:avLst/>
        </a:prstGeom>
      </xdr:spPr>
    </xdr:pic>
    <xdr:clientData/>
  </xdr:twoCellAnchor>
  <xdr:twoCellAnchor editAs="oneCell">
    <xdr:from>
      <xdr:col>4</xdr:col>
      <xdr:colOff>11206</xdr:colOff>
      <xdr:row>12</xdr:row>
      <xdr:rowOff>571500</xdr:rowOff>
    </xdr:from>
    <xdr:to>
      <xdr:col>5</xdr:col>
      <xdr:colOff>50685</xdr:colOff>
      <xdr:row>15</xdr:row>
      <xdr:rowOff>145162</xdr:rowOff>
    </xdr:to>
    <xdr:pic>
      <xdr:nvPicPr>
        <xdr:cNvPr id="10" name="Image 9">
          <a:extLst>
            <a:ext uri="{FF2B5EF4-FFF2-40B4-BE49-F238E27FC236}">
              <a16:creationId xmlns:a16="http://schemas.microsoft.com/office/drawing/2014/main" id="{D4564673-AB0C-4EC5-BE02-C36B6610F96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59088" y="8404412"/>
          <a:ext cx="1145687" cy="574160"/>
        </a:xfrm>
        <a:prstGeom prst="rect">
          <a:avLst/>
        </a:prstGeom>
      </xdr:spPr>
    </xdr:pic>
    <xdr:clientData/>
  </xdr:twoCellAnchor>
</xdr:wsDr>
</file>

<file path=xl/theme/theme1.xml><?xml version="1.0" encoding="utf-8"?>
<a:theme xmlns:a="http://schemas.openxmlformats.org/drawingml/2006/main" name="Contrasté">
  <a:themeElements>
    <a:clrScheme name="Personnalisé 1">
      <a:dk1>
        <a:sysClr val="windowText" lastClr="000000"/>
      </a:dk1>
      <a:lt1>
        <a:sysClr val="window" lastClr="FFFFFF"/>
      </a:lt1>
      <a:dk2>
        <a:srgbClr val="1F497D"/>
      </a:dk2>
      <a:lt2>
        <a:srgbClr val="EEECE1"/>
      </a:lt2>
      <a:accent1>
        <a:srgbClr val="00B0F0"/>
      </a:accent1>
      <a:accent2>
        <a:srgbClr val="E83030"/>
      </a:accent2>
      <a:accent3>
        <a:srgbClr val="FF962D"/>
      </a:accent3>
      <a:accent4>
        <a:srgbClr val="92D050"/>
      </a:accent4>
      <a:accent5>
        <a:srgbClr val="4BACC6"/>
      </a:accent5>
      <a:accent6>
        <a:srgbClr val="CC00D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A5E51-FD3E-43AA-93C0-BC9D31891561}">
  <sheetPr codeName="Feuil2"/>
  <dimension ref="A1:AB173"/>
  <sheetViews>
    <sheetView tabSelected="1" zoomScale="55" zoomScaleNormal="55" zoomScaleSheetLayoutView="70" workbookViewId="0">
      <selection activeCell="N4" sqref="N4"/>
    </sheetView>
  </sheetViews>
  <sheetFormatPr baseColWidth="10" defaultRowHeight="14.5" x14ac:dyDescent="0.35"/>
  <cols>
    <col min="1" max="1" width="2.26953125" style="2" customWidth="1"/>
    <col min="2" max="2" width="19.453125" style="2" customWidth="1"/>
    <col min="3" max="3" width="20.36328125" style="2" customWidth="1"/>
    <col min="4" max="4" width="20" style="2" customWidth="1"/>
    <col min="5" max="5" width="15.81640625" style="2" customWidth="1"/>
    <col min="6" max="6" width="23.7265625" style="2" customWidth="1"/>
    <col min="7" max="7" width="15.54296875" style="2" customWidth="1"/>
    <col min="8" max="8" width="3.6328125" style="2" customWidth="1"/>
  </cols>
  <sheetData>
    <row r="1" spans="1:28" s="2" customFormat="1" thickBot="1" x14ac:dyDescent="0.35">
      <c r="A1" s="45"/>
      <c r="B1" s="46"/>
      <c r="C1" s="46"/>
      <c r="D1" s="46"/>
      <c r="E1" s="46"/>
      <c r="F1" s="46"/>
      <c r="G1" s="46"/>
      <c r="H1" s="47"/>
      <c r="I1" s="1"/>
      <c r="J1" s="1"/>
      <c r="K1" s="1"/>
      <c r="L1" s="1"/>
      <c r="M1" s="1"/>
      <c r="N1" s="1"/>
      <c r="O1" s="1"/>
      <c r="P1" s="1"/>
      <c r="Q1" s="1"/>
      <c r="R1" s="1"/>
      <c r="S1" s="1"/>
      <c r="T1" s="1"/>
      <c r="U1" s="1"/>
      <c r="V1" s="1"/>
      <c r="W1" s="1"/>
      <c r="X1" s="1"/>
      <c r="Y1" s="1"/>
      <c r="Z1" s="1"/>
      <c r="AA1" s="1"/>
      <c r="AB1" s="1"/>
    </row>
    <row r="2" spans="1:28" s="2" customFormat="1" ht="31.5" thickBot="1" x14ac:dyDescent="0.35">
      <c r="A2" s="102" t="s">
        <v>11</v>
      </c>
      <c r="B2" s="103"/>
      <c r="C2" s="103"/>
      <c r="D2" s="103"/>
      <c r="E2" s="103"/>
      <c r="F2" s="103"/>
      <c r="G2" s="103"/>
      <c r="H2" s="104"/>
      <c r="I2" s="1"/>
      <c r="J2" s="1"/>
      <c r="K2" s="1"/>
      <c r="L2" s="1"/>
      <c r="M2" s="1"/>
      <c r="N2" s="1"/>
      <c r="O2" s="1"/>
      <c r="P2" s="1"/>
      <c r="Q2" s="1"/>
      <c r="R2" s="1"/>
      <c r="S2" s="1"/>
      <c r="T2" s="1"/>
      <c r="U2" s="1"/>
      <c r="V2" s="1"/>
      <c r="W2" s="1"/>
      <c r="X2" s="1"/>
      <c r="Y2" s="1"/>
      <c r="Z2" s="1"/>
      <c r="AA2" s="1"/>
      <c r="AB2" s="1"/>
    </row>
    <row r="3" spans="1:28" s="2" customFormat="1" ht="19.5" customHeight="1" x14ac:dyDescent="0.3">
      <c r="A3" s="48"/>
      <c r="B3" s="49"/>
      <c r="C3" s="49"/>
      <c r="D3" s="49"/>
      <c r="E3" s="49"/>
      <c r="F3" s="49"/>
      <c r="G3" s="49"/>
      <c r="H3" s="50"/>
      <c r="I3" s="1"/>
      <c r="J3" s="1"/>
      <c r="K3" s="1"/>
      <c r="L3" s="1"/>
      <c r="M3" s="1"/>
      <c r="N3" s="1"/>
      <c r="O3" s="1"/>
      <c r="P3" s="1"/>
      <c r="Q3" s="1"/>
      <c r="R3" s="1"/>
      <c r="S3" s="1"/>
      <c r="T3" s="1"/>
      <c r="U3" s="1"/>
      <c r="V3" s="1"/>
      <c r="W3" s="1"/>
      <c r="X3" s="1"/>
      <c r="Y3" s="1"/>
      <c r="Z3" s="1"/>
      <c r="AA3" s="1"/>
      <c r="AB3" s="1"/>
    </row>
    <row r="4" spans="1:28" s="2" customFormat="1" ht="116" customHeight="1" x14ac:dyDescent="0.3">
      <c r="A4" s="48"/>
      <c r="B4" s="105" t="s">
        <v>39</v>
      </c>
      <c r="C4" s="106"/>
      <c r="D4" s="106"/>
      <c r="E4" s="106"/>
      <c r="F4" s="106"/>
      <c r="G4" s="107"/>
      <c r="H4" s="50"/>
      <c r="I4" s="1"/>
      <c r="J4" s="1"/>
      <c r="K4" s="1"/>
      <c r="L4" s="1"/>
      <c r="M4" s="1"/>
      <c r="N4" s="1"/>
      <c r="O4" s="1"/>
      <c r="P4" s="1"/>
      <c r="Q4" s="1"/>
      <c r="R4" s="1"/>
      <c r="S4" s="1"/>
      <c r="T4" s="1"/>
      <c r="U4" s="1"/>
      <c r="V4" s="1"/>
      <c r="W4" s="1"/>
      <c r="X4" s="1"/>
      <c r="Y4" s="1"/>
      <c r="Z4" s="1"/>
      <c r="AA4" s="1"/>
      <c r="AB4" s="1"/>
    </row>
    <row r="5" spans="1:28" s="2" customFormat="1" ht="11.5" customHeight="1" x14ac:dyDescent="0.3">
      <c r="A5" s="48"/>
      <c r="B5" s="5"/>
      <c r="C5" s="3"/>
      <c r="D5" s="3"/>
      <c r="E5" s="4"/>
      <c r="F5" s="4"/>
      <c r="G5" s="51"/>
      <c r="H5" s="50"/>
      <c r="I5" s="1"/>
      <c r="J5" s="1"/>
      <c r="K5" s="1"/>
      <c r="L5" s="1"/>
      <c r="M5" s="1"/>
      <c r="N5" s="1"/>
      <c r="O5" s="1"/>
      <c r="P5" s="1"/>
      <c r="Q5" s="1"/>
      <c r="R5" s="1"/>
      <c r="S5" s="1"/>
      <c r="T5" s="1"/>
      <c r="U5" s="1"/>
      <c r="V5" s="1"/>
      <c r="W5" s="1"/>
      <c r="X5" s="1"/>
      <c r="Y5" s="1"/>
      <c r="Z5" s="1"/>
      <c r="AA5" s="1"/>
      <c r="AB5" s="1"/>
    </row>
    <row r="6" spans="1:28" s="2" customFormat="1" ht="14.5" customHeight="1" x14ac:dyDescent="0.3">
      <c r="A6" s="48"/>
      <c r="B6" s="52" t="s">
        <v>8</v>
      </c>
      <c r="C6" s="41"/>
      <c r="D6" s="53" t="s">
        <v>10</v>
      </c>
      <c r="E6" s="1"/>
      <c r="F6" s="1"/>
      <c r="G6" s="1"/>
      <c r="H6" s="54"/>
      <c r="I6" s="1"/>
      <c r="J6" s="1"/>
      <c r="K6" s="1"/>
      <c r="L6" s="1"/>
      <c r="M6" s="1"/>
      <c r="N6" s="1"/>
      <c r="O6" s="1"/>
      <c r="P6" s="1"/>
      <c r="Q6" s="1"/>
      <c r="R6" s="1"/>
      <c r="S6" s="1"/>
      <c r="T6" s="1"/>
      <c r="U6" s="1"/>
      <c r="V6" s="1"/>
      <c r="W6" s="1"/>
      <c r="X6" s="1"/>
      <c r="Y6" s="1"/>
      <c r="Z6" s="1"/>
      <c r="AA6" s="1"/>
      <c r="AB6" s="1"/>
    </row>
    <row r="7" spans="1:28" s="2" customFormat="1" ht="14.5" customHeight="1" x14ac:dyDescent="0.3">
      <c r="A7" s="48"/>
      <c r="B7" s="55"/>
      <c r="C7" s="42"/>
      <c r="D7" s="56" t="s">
        <v>12</v>
      </c>
      <c r="E7" s="1"/>
      <c r="F7" s="1"/>
      <c r="G7" s="1"/>
      <c r="H7" s="54"/>
      <c r="I7" s="92"/>
      <c r="J7" s="1"/>
      <c r="K7" s="1"/>
      <c r="L7" s="1"/>
      <c r="M7" s="1"/>
      <c r="N7" s="1"/>
      <c r="O7" s="1"/>
      <c r="P7" s="1"/>
      <c r="Q7" s="1"/>
      <c r="R7" s="1"/>
      <c r="S7" s="1"/>
      <c r="T7" s="1"/>
      <c r="U7" s="1"/>
      <c r="V7" s="1"/>
      <c r="W7" s="1"/>
      <c r="X7" s="1"/>
      <c r="Y7" s="1"/>
      <c r="Z7" s="1"/>
      <c r="AA7" s="1"/>
      <c r="AB7" s="1"/>
    </row>
    <row r="8" spans="1:28" s="2" customFormat="1" ht="9" customHeight="1" x14ac:dyDescent="0.3">
      <c r="A8" s="48"/>
      <c r="B8" s="1"/>
      <c r="C8" s="1"/>
      <c r="D8" s="1"/>
      <c r="E8" s="1"/>
      <c r="F8" s="1"/>
      <c r="G8" s="1"/>
      <c r="H8" s="54"/>
      <c r="I8" s="1"/>
      <c r="J8" s="1"/>
      <c r="K8" s="1"/>
      <c r="L8" s="1"/>
      <c r="M8" s="1"/>
      <c r="N8" s="1"/>
      <c r="O8" s="1"/>
      <c r="P8" s="1"/>
      <c r="Q8" s="1"/>
      <c r="R8" s="1"/>
      <c r="S8" s="1"/>
      <c r="T8" s="1"/>
      <c r="U8" s="1"/>
      <c r="V8" s="1"/>
      <c r="W8" s="1"/>
      <c r="X8" s="1"/>
      <c r="Y8" s="1"/>
      <c r="Z8" s="1"/>
      <c r="AA8" s="1"/>
      <c r="AB8" s="1"/>
    </row>
    <row r="9" spans="1:28" s="2" customFormat="1" ht="18.5" customHeight="1" x14ac:dyDescent="0.35">
      <c r="A9" s="48"/>
      <c r="B9" s="38" t="s">
        <v>20</v>
      </c>
      <c r="C9" s="18"/>
      <c r="D9" s="17"/>
      <c r="E9" s="17"/>
      <c r="F9" s="17"/>
      <c r="G9" s="20"/>
      <c r="H9" s="54"/>
      <c r="I9" s="1"/>
      <c r="J9" s="1"/>
      <c r="K9" s="1"/>
      <c r="L9" s="1"/>
      <c r="M9" s="1"/>
      <c r="N9" s="1"/>
      <c r="O9" s="1"/>
      <c r="P9" s="1"/>
      <c r="Q9" s="1"/>
      <c r="R9" s="1"/>
      <c r="S9" s="1"/>
      <c r="T9" s="1"/>
      <c r="U9" s="1"/>
      <c r="V9" s="1"/>
      <c r="W9" s="1"/>
      <c r="X9" s="1"/>
      <c r="Y9" s="1"/>
      <c r="Z9" s="1"/>
      <c r="AA9" s="1"/>
      <c r="AB9" s="1"/>
    </row>
    <row r="10" spans="1:28" s="2" customFormat="1" ht="14.5" customHeight="1" x14ac:dyDescent="0.35">
      <c r="A10" s="48"/>
      <c r="B10" s="36"/>
      <c r="C10" s="39"/>
      <c r="D10" s="16"/>
      <c r="E10" s="16"/>
      <c r="F10" s="16"/>
      <c r="G10" s="37"/>
      <c r="H10" s="54"/>
      <c r="I10" s="1"/>
      <c r="J10" s="1"/>
      <c r="K10" s="1"/>
      <c r="L10" s="1"/>
      <c r="M10" s="1"/>
      <c r="N10" s="1"/>
      <c r="O10" s="1"/>
      <c r="P10" s="1"/>
      <c r="Q10" s="1"/>
      <c r="R10" s="1"/>
      <c r="S10" s="1"/>
      <c r="T10" s="1"/>
      <c r="U10" s="1"/>
      <c r="V10" s="1"/>
      <c r="W10" s="1"/>
      <c r="X10" s="1"/>
      <c r="Y10" s="1"/>
      <c r="Z10" s="1"/>
      <c r="AA10" s="1"/>
      <c r="AB10" s="1"/>
    </row>
    <row r="11" spans="1:28" s="2" customFormat="1" ht="23" x14ac:dyDescent="0.3">
      <c r="A11" s="48"/>
      <c r="B11" s="21"/>
      <c r="C11" s="44" t="s">
        <v>2</v>
      </c>
      <c r="D11" s="44" t="s">
        <v>3</v>
      </c>
      <c r="E11" s="16"/>
      <c r="F11" s="44" t="s">
        <v>4</v>
      </c>
      <c r="G11" s="44" t="s">
        <v>5</v>
      </c>
      <c r="H11" s="54"/>
      <c r="I11" s="1"/>
      <c r="J11" s="1"/>
      <c r="K11" s="1"/>
      <c r="L11" s="1"/>
      <c r="M11" s="1"/>
      <c r="N11" s="1"/>
      <c r="O11" s="1"/>
      <c r="P11" s="1"/>
      <c r="Q11" s="1"/>
      <c r="R11" s="1"/>
      <c r="S11" s="1"/>
      <c r="T11" s="1"/>
      <c r="U11" s="1"/>
      <c r="V11" s="1"/>
      <c r="W11" s="1"/>
      <c r="X11" s="1"/>
      <c r="Y11" s="1"/>
      <c r="Z11" s="1"/>
      <c r="AA11" s="1"/>
      <c r="AB11" s="1"/>
    </row>
    <row r="12" spans="1:28" s="2" customFormat="1" ht="20" x14ac:dyDescent="0.3">
      <c r="A12" s="48"/>
      <c r="B12" s="21"/>
      <c r="C12" s="59">
        <v>101.3</v>
      </c>
      <c r="D12" s="58" t="s">
        <v>18</v>
      </c>
      <c r="E12" s="16"/>
      <c r="F12" s="109">
        <f ca="1">C12*OFFSET('données caculs Pression'!C17,'données caculs Pression'!C27,'données caculs Pression'!D27)</f>
        <v>1.0129999999999999</v>
      </c>
      <c r="G12" s="58" t="s">
        <v>23</v>
      </c>
      <c r="H12" s="54"/>
      <c r="I12" s="1"/>
      <c r="J12" s="93"/>
      <c r="K12" s="1"/>
      <c r="L12" s="1"/>
      <c r="M12" s="1"/>
      <c r="N12" s="1"/>
      <c r="O12" s="1"/>
      <c r="P12" s="1"/>
      <c r="Q12" s="1"/>
      <c r="R12" s="1"/>
      <c r="S12" s="1"/>
      <c r="T12" s="1"/>
      <c r="U12" s="1"/>
      <c r="V12" s="1"/>
      <c r="W12" s="1"/>
      <c r="X12" s="1"/>
      <c r="Y12" s="1"/>
      <c r="Z12" s="1"/>
      <c r="AA12" s="1"/>
      <c r="AB12" s="1"/>
    </row>
    <row r="13" spans="1:28" s="2" customFormat="1" ht="14" x14ac:dyDescent="0.3">
      <c r="A13" s="48"/>
      <c r="B13" s="22"/>
      <c r="C13" s="23"/>
      <c r="D13" s="24"/>
      <c r="E13" s="24"/>
      <c r="F13" s="24"/>
      <c r="G13" s="25"/>
      <c r="H13" s="54"/>
      <c r="I13" s="1"/>
      <c r="J13" s="1"/>
      <c r="K13" s="1"/>
      <c r="L13" s="1"/>
      <c r="M13" s="1"/>
      <c r="N13" s="1"/>
      <c r="O13" s="1"/>
      <c r="P13" s="1"/>
      <c r="Q13" s="1"/>
      <c r="R13" s="1"/>
      <c r="S13" s="1"/>
      <c r="T13" s="1"/>
      <c r="U13" s="1"/>
      <c r="V13" s="1"/>
      <c r="W13" s="1"/>
      <c r="X13" s="1"/>
      <c r="Y13" s="1"/>
      <c r="Z13" s="1"/>
      <c r="AA13" s="1"/>
      <c r="AB13" s="1"/>
    </row>
    <row r="14" spans="1:28" s="2" customFormat="1" ht="14" x14ac:dyDescent="0.3">
      <c r="A14" s="48"/>
      <c r="B14" s="1"/>
      <c r="C14" s="19"/>
      <c r="D14" s="1"/>
      <c r="E14" s="1"/>
      <c r="F14" s="1"/>
      <c r="G14" s="1"/>
      <c r="H14" s="54"/>
      <c r="I14" s="1"/>
      <c r="J14" s="1"/>
      <c r="K14" s="1"/>
      <c r="L14" s="1"/>
      <c r="M14" s="1"/>
      <c r="N14" s="1"/>
      <c r="O14" s="1"/>
      <c r="P14" s="1"/>
      <c r="Q14" s="1"/>
      <c r="R14" s="1"/>
      <c r="S14" s="1"/>
      <c r="T14" s="1"/>
      <c r="U14" s="1"/>
      <c r="V14" s="1"/>
      <c r="W14" s="1"/>
      <c r="X14" s="1"/>
      <c r="Y14" s="1"/>
      <c r="Z14" s="1"/>
      <c r="AA14" s="1"/>
      <c r="AB14" s="1"/>
    </row>
    <row r="15" spans="1:28" s="2" customFormat="1" ht="16" x14ac:dyDescent="0.3">
      <c r="A15" s="48"/>
      <c r="B15" s="43" t="s">
        <v>21</v>
      </c>
      <c r="C15" s="26"/>
      <c r="D15" s="27"/>
      <c r="E15" s="27"/>
      <c r="F15" s="27"/>
      <c r="G15" s="28"/>
      <c r="H15" s="54"/>
      <c r="I15" s="1"/>
      <c r="J15" s="1"/>
      <c r="K15" s="1"/>
      <c r="L15" s="1"/>
      <c r="M15" s="1"/>
      <c r="N15" s="1"/>
      <c r="O15" s="1"/>
      <c r="P15" s="1"/>
      <c r="Q15" s="1"/>
      <c r="R15" s="1"/>
      <c r="S15" s="1"/>
      <c r="T15" s="1"/>
      <c r="U15" s="1"/>
      <c r="V15" s="1"/>
      <c r="W15" s="1"/>
      <c r="X15" s="1"/>
      <c r="Y15" s="1"/>
      <c r="Z15" s="1"/>
      <c r="AA15" s="1"/>
      <c r="AB15" s="1"/>
    </row>
    <row r="16" spans="1:28" s="2" customFormat="1" ht="18.75" customHeight="1" x14ac:dyDescent="0.3">
      <c r="A16" s="48"/>
      <c r="B16" s="29"/>
      <c r="C16" s="40"/>
      <c r="D16" s="39"/>
      <c r="E16" s="39"/>
      <c r="F16" s="39"/>
      <c r="G16" s="30"/>
      <c r="H16" s="54"/>
      <c r="I16" s="1"/>
      <c r="J16" s="1"/>
      <c r="K16" s="1"/>
      <c r="L16" s="1"/>
      <c r="M16" s="1"/>
      <c r="N16" s="1"/>
      <c r="O16" s="1"/>
      <c r="P16" s="1"/>
      <c r="Q16" s="1"/>
      <c r="R16" s="1"/>
      <c r="S16" s="1"/>
      <c r="T16" s="1"/>
      <c r="U16" s="1"/>
      <c r="V16" s="1"/>
      <c r="W16" s="1"/>
      <c r="X16" s="1"/>
      <c r="Y16" s="1"/>
      <c r="Z16" s="1"/>
      <c r="AA16" s="1"/>
      <c r="AB16" s="1"/>
    </row>
    <row r="17" spans="1:28" x14ac:dyDescent="0.35">
      <c r="A17" s="48"/>
      <c r="B17" s="31"/>
      <c r="C17" s="44" t="s">
        <v>6</v>
      </c>
      <c r="D17" s="44" t="s">
        <v>7</v>
      </c>
      <c r="E17" s="39"/>
      <c r="F17" s="44" t="s">
        <v>24</v>
      </c>
      <c r="G17" s="61" t="s">
        <v>7</v>
      </c>
      <c r="H17" s="54"/>
      <c r="I17" s="94"/>
      <c r="J17" s="94"/>
      <c r="K17" s="94"/>
      <c r="L17" s="94"/>
      <c r="M17" s="94"/>
      <c r="N17" s="94"/>
      <c r="O17" s="94"/>
      <c r="P17" s="94"/>
      <c r="Q17" s="94"/>
      <c r="R17" s="94"/>
      <c r="S17" s="94"/>
      <c r="T17" s="94"/>
      <c r="U17" s="94"/>
      <c r="V17" s="94"/>
      <c r="W17" s="94"/>
      <c r="X17" s="94"/>
      <c r="Y17" s="94"/>
      <c r="Z17" s="94"/>
      <c r="AA17" s="94"/>
      <c r="AB17" s="94"/>
    </row>
    <row r="18" spans="1:28" ht="20" customHeight="1" x14ac:dyDescent="0.35">
      <c r="A18" s="48"/>
      <c r="B18" s="60" t="s">
        <v>26</v>
      </c>
      <c r="C18" s="89">
        <v>1</v>
      </c>
      <c r="D18" s="58" t="s">
        <v>28</v>
      </c>
      <c r="E18" s="39"/>
      <c r="F18" s="57">
        <f>C18*((1.013+C21)/1.013)*(273/(273+C20))</f>
        <v>0.91610738255033553</v>
      </c>
      <c r="G18" s="62" t="s">
        <v>29</v>
      </c>
      <c r="H18" s="54"/>
      <c r="I18" s="94"/>
      <c r="J18" s="94"/>
      <c r="K18" s="94"/>
      <c r="L18" s="94"/>
      <c r="M18" s="94"/>
      <c r="N18" s="94"/>
      <c r="O18" s="94"/>
      <c r="P18" s="94"/>
      <c r="Q18" s="94"/>
      <c r="R18" s="94"/>
      <c r="S18" s="94"/>
      <c r="T18" s="94"/>
      <c r="U18" s="94"/>
      <c r="V18" s="94"/>
      <c r="W18" s="94"/>
      <c r="X18" s="94"/>
      <c r="Y18" s="94"/>
      <c r="Z18" s="94"/>
      <c r="AA18" s="94"/>
      <c r="AB18" s="94"/>
    </row>
    <row r="19" spans="1:28" x14ac:dyDescent="0.35">
      <c r="A19" s="48"/>
      <c r="B19" s="29"/>
      <c r="C19" s="63" t="s">
        <v>25</v>
      </c>
      <c r="D19" s="39"/>
      <c r="E19" s="29"/>
      <c r="F19" s="63" t="s">
        <v>36</v>
      </c>
      <c r="G19" s="91"/>
      <c r="H19" s="54"/>
      <c r="I19" s="94"/>
      <c r="J19" s="94"/>
      <c r="K19" s="94"/>
      <c r="L19" s="94"/>
      <c r="M19" s="94"/>
      <c r="N19" s="94"/>
      <c r="O19" s="94"/>
      <c r="P19" s="94"/>
      <c r="Q19" s="94"/>
      <c r="R19" s="94"/>
      <c r="S19" s="94"/>
      <c r="T19" s="94"/>
      <c r="U19" s="94"/>
      <c r="V19" s="94"/>
      <c r="W19" s="94"/>
      <c r="X19" s="94"/>
      <c r="Y19" s="94"/>
      <c r="Z19" s="94"/>
      <c r="AA19" s="94"/>
      <c r="AB19" s="94"/>
    </row>
    <row r="20" spans="1:28" ht="20" customHeight="1" x14ac:dyDescent="0.35">
      <c r="A20" s="48"/>
      <c r="B20" s="60" t="s">
        <v>27</v>
      </c>
      <c r="C20" s="87">
        <v>25</v>
      </c>
      <c r="D20" s="64" t="s">
        <v>22</v>
      </c>
      <c r="E20" s="60" t="s">
        <v>27</v>
      </c>
      <c r="F20" s="88">
        <v>0</v>
      </c>
      <c r="G20" s="64" t="s">
        <v>22</v>
      </c>
      <c r="H20" s="54"/>
      <c r="I20" s="94"/>
      <c r="J20" s="95"/>
      <c r="K20" s="94"/>
      <c r="L20" s="94"/>
      <c r="M20" s="94"/>
      <c r="N20" s="94"/>
      <c r="O20" s="94"/>
      <c r="P20" s="94"/>
      <c r="Q20" s="94"/>
      <c r="R20" s="94"/>
      <c r="S20" s="94"/>
      <c r="T20" s="94"/>
      <c r="U20" s="94"/>
      <c r="V20" s="94"/>
      <c r="W20" s="94"/>
      <c r="X20" s="94"/>
      <c r="Y20" s="94"/>
      <c r="Z20" s="94"/>
      <c r="AA20" s="94"/>
      <c r="AB20" s="94"/>
    </row>
    <row r="21" spans="1:28" ht="20" customHeight="1" x14ac:dyDescent="0.35">
      <c r="A21" s="48"/>
      <c r="B21" s="60" t="s">
        <v>41</v>
      </c>
      <c r="C21" s="87">
        <v>0</v>
      </c>
      <c r="D21" s="64" t="s">
        <v>23</v>
      </c>
      <c r="E21" s="60" t="s">
        <v>40</v>
      </c>
      <c r="F21" s="71">
        <v>1.0129999999999999</v>
      </c>
      <c r="G21" s="64" t="s">
        <v>23</v>
      </c>
      <c r="H21" s="54"/>
      <c r="I21" s="94"/>
      <c r="J21" s="94"/>
      <c r="K21" s="94"/>
      <c r="L21" s="94"/>
      <c r="M21" s="94"/>
      <c r="N21" s="94"/>
      <c r="O21" s="94"/>
      <c r="P21" s="94"/>
      <c r="Q21" s="94"/>
      <c r="R21" s="94"/>
      <c r="S21" s="94"/>
      <c r="T21" s="94"/>
      <c r="U21" s="94"/>
      <c r="V21" s="94"/>
      <c r="W21" s="94"/>
      <c r="X21" s="94"/>
      <c r="Y21" s="94"/>
      <c r="Z21" s="94"/>
      <c r="AA21" s="94"/>
      <c r="AB21" s="94"/>
    </row>
    <row r="22" spans="1:28" x14ac:dyDescent="0.35">
      <c r="A22" s="48"/>
      <c r="B22" s="29"/>
      <c r="C22" s="9"/>
      <c r="D22" s="39"/>
      <c r="E22" s="39"/>
      <c r="F22" s="9" t="s">
        <v>37</v>
      </c>
      <c r="G22" s="32"/>
      <c r="H22" s="54"/>
      <c r="I22" s="94"/>
      <c r="J22" s="94"/>
      <c r="K22" s="94"/>
      <c r="L22" s="94"/>
      <c r="M22" s="94"/>
      <c r="N22" s="94"/>
      <c r="O22" s="94"/>
      <c r="P22" s="94"/>
      <c r="Q22" s="94"/>
      <c r="R22" s="94"/>
      <c r="S22" s="94"/>
      <c r="T22" s="94"/>
      <c r="U22" s="94"/>
      <c r="V22" s="94"/>
      <c r="W22" s="94"/>
      <c r="X22" s="94"/>
      <c r="Y22" s="94"/>
      <c r="Z22" s="94"/>
      <c r="AA22" s="94"/>
      <c r="AB22" s="94"/>
    </row>
    <row r="23" spans="1:28" x14ac:dyDescent="0.35">
      <c r="A23" s="48"/>
      <c r="B23" s="90"/>
      <c r="C23" s="33"/>
      <c r="D23" s="34"/>
      <c r="E23" s="34"/>
      <c r="F23" s="34"/>
      <c r="G23" s="35"/>
      <c r="H23" s="54"/>
      <c r="I23" s="94"/>
      <c r="J23" s="94"/>
      <c r="K23" s="94"/>
      <c r="L23" s="94"/>
      <c r="M23" s="94"/>
      <c r="N23" s="94"/>
      <c r="O23" s="94"/>
      <c r="P23" s="94"/>
      <c r="Q23" s="94"/>
      <c r="R23" s="94"/>
      <c r="S23" s="94"/>
      <c r="T23" s="94"/>
      <c r="U23" s="94"/>
      <c r="V23" s="94"/>
      <c r="W23" s="94"/>
      <c r="X23" s="94"/>
      <c r="Y23" s="94"/>
      <c r="Z23" s="94"/>
      <c r="AA23" s="94"/>
      <c r="AB23" s="94"/>
    </row>
    <row r="24" spans="1:28" s="2" customFormat="1" ht="14" x14ac:dyDescent="0.3">
      <c r="A24" s="48"/>
      <c r="B24" s="1"/>
      <c r="C24" s="19"/>
      <c r="D24" s="1"/>
      <c r="E24" s="1"/>
      <c r="F24" s="1"/>
      <c r="G24" s="1"/>
      <c r="H24" s="54"/>
      <c r="I24" s="1"/>
      <c r="J24" s="1"/>
      <c r="K24" s="1"/>
      <c r="L24" s="1"/>
      <c r="M24" s="1"/>
      <c r="N24" s="1"/>
      <c r="O24" s="1"/>
      <c r="P24" s="1"/>
      <c r="Q24" s="1"/>
      <c r="R24" s="1"/>
      <c r="S24" s="1"/>
      <c r="T24" s="1"/>
      <c r="U24" s="1"/>
      <c r="V24" s="1"/>
      <c r="W24" s="1"/>
      <c r="X24" s="1"/>
      <c r="Y24" s="1"/>
      <c r="Z24" s="1"/>
      <c r="AA24" s="1"/>
      <c r="AB24" s="1"/>
    </row>
    <row r="25" spans="1:28" s="2" customFormat="1" ht="16" x14ac:dyDescent="0.3">
      <c r="A25" s="48"/>
      <c r="B25" s="43" t="s">
        <v>38</v>
      </c>
      <c r="C25" s="26"/>
      <c r="D25" s="27"/>
      <c r="E25" s="27"/>
      <c r="F25" s="27"/>
      <c r="G25" s="28"/>
      <c r="H25" s="54"/>
      <c r="I25" s="1"/>
      <c r="J25" s="1"/>
      <c r="K25" s="1"/>
      <c r="L25" s="1"/>
      <c r="M25" s="1"/>
      <c r="N25" s="1"/>
      <c r="O25" s="1"/>
      <c r="P25" s="1"/>
      <c r="Q25" s="1"/>
      <c r="R25" s="1"/>
      <c r="S25" s="1"/>
      <c r="T25" s="1"/>
      <c r="U25" s="1"/>
      <c r="V25" s="1"/>
      <c r="W25" s="1"/>
      <c r="X25" s="1"/>
      <c r="Y25" s="1"/>
      <c r="Z25" s="1"/>
      <c r="AA25" s="1"/>
      <c r="AB25" s="1"/>
    </row>
    <row r="26" spans="1:28" s="2" customFormat="1" ht="18.75" customHeight="1" x14ac:dyDescent="0.3">
      <c r="A26" s="48"/>
      <c r="B26" s="21"/>
      <c r="C26" s="39"/>
      <c r="D26" s="39"/>
      <c r="E26" s="39"/>
      <c r="F26" s="39"/>
      <c r="G26" s="98"/>
      <c r="H26" s="54"/>
      <c r="I26" s="1"/>
      <c r="J26" s="1"/>
      <c r="K26" s="1"/>
      <c r="L26" s="1"/>
      <c r="M26" s="1"/>
      <c r="N26" s="1"/>
      <c r="O26" s="1"/>
      <c r="P26" s="1"/>
      <c r="Q26" s="1"/>
      <c r="R26" s="1"/>
      <c r="S26" s="1"/>
      <c r="T26" s="1"/>
      <c r="U26" s="1"/>
      <c r="V26" s="1"/>
      <c r="W26" s="1"/>
      <c r="X26" s="1"/>
      <c r="Y26" s="1"/>
      <c r="Z26" s="1"/>
      <c r="AA26" s="1"/>
      <c r="AB26" s="1"/>
    </row>
    <row r="27" spans="1:28" x14ac:dyDescent="0.35">
      <c r="A27" s="48"/>
      <c r="B27" s="31"/>
      <c r="C27" s="44" t="s">
        <v>6</v>
      </c>
      <c r="D27" s="44" t="s">
        <v>7</v>
      </c>
      <c r="E27" s="39"/>
      <c r="F27" s="44" t="s">
        <v>24</v>
      </c>
      <c r="G27" s="44" t="s">
        <v>7</v>
      </c>
      <c r="H27" s="54"/>
      <c r="I27" s="94"/>
      <c r="J27" s="94"/>
      <c r="K27" s="94"/>
      <c r="L27" s="94"/>
      <c r="M27" s="94"/>
      <c r="N27" s="94"/>
      <c r="O27" s="94"/>
      <c r="P27" s="94"/>
      <c r="Q27" s="94"/>
      <c r="R27" s="94"/>
      <c r="S27" s="94"/>
      <c r="T27" s="94"/>
      <c r="U27" s="94"/>
      <c r="V27" s="94"/>
      <c r="W27" s="94"/>
      <c r="X27" s="94"/>
      <c r="Y27" s="94"/>
      <c r="Z27" s="94"/>
      <c r="AA27" s="94"/>
      <c r="AB27" s="94"/>
    </row>
    <row r="28" spans="1:28" ht="20" customHeight="1" x14ac:dyDescent="0.35">
      <c r="A28" s="48"/>
      <c r="B28" s="60" t="s">
        <v>26</v>
      </c>
      <c r="C28" s="89">
        <v>0.92</v>
      </c>
      <c r="D28" s="58" t="s">
        <v>29</v>
      </c>
      <c r="E28" s="39"/>
      <c r="F28" s="111">
        <f>C28*((1.013/(1.013+F31)*(273+F30)/273))</f>
        <v>1.0042490842490841</v>
      </c>
      <c r="G28" s="62" t="s">
        <v>28</v>
      </c>
      <c r="H28" s="54"/>
      <c r="I28" s="94"/>
      <c r="J28" s="94"/>
      <c r="K28" s="94"/>
      <c r="L28" s="94"/>
      <c r="M28" s="94"/>
      <c r="N28" s="94"/>
      <c r="O28" s="94"/>
      <c r="P28" s="94"/>
      <c r="Q28" s="94"/>
      <c r="R28" s="94"/>
      <c r="S28" s="94"/>
      <c r="T28" s="94"/>
      <c r="U28" s="94"/>
      <c r="V28" s="94"/>
      <c r="W28" s="94"/>
      <c r="X28" s="94"/>
      <c r="Y28" s="94"/>
      <c r="Z28" s="94"/>
      <c r="AA28" s="94"/>
      <c r="AB28" s="94"/>
    </row>
    <row r="29" spans="1:28" x14ac:dyDescent="0.35">
      <c r="A29" s="48"/>
      <c r="B29" s="29"/>
      <c r="C29" s="63" t="s">
        <v>36</v>
      </c>
      <c r="D29" s="39"/>
      <c r="E29" s="39"/>
      <c r="F29" s="39"/>
      <c r="G29" s="30"/>
      <c r="H29" s="54"/>
      <c r="I29" s="94"/>
      <c r="J29" s="94"/>
      <c r="K29" s="94"/>
      <c r="L29" s="94"/>
      <c r="M29" s="94"/>
      <c r="N29" s="94"/>
      <c r="O29" s="94"/>
      <c r="P29" s="94"/>
      <c r="Q29" s="94"/>
      <c r="R29" s="94"/>
      <c r="S29" s="94"/>
      <c r="T29" s="94"/>
      <c r="U29" s="94"/>
      <c r="V29" s="94"/>
      <c r="W29" s="94"/>
      <c r="X29" s="94"/>
      <c r="Y29" s="94"/>
      <c r="Z29" s="94"/>
      <c r="AA29" s="94"/>
      <c r="AB29" s="94"/>
    </row>
    <row r="30" spans="1:28" ht="20" customHeight="1" x14ac:dyDescent="0.35">
      <c r="A30" s="48"/>
      <c r="B30" s="60" t="s">
        <v>27</v>
      </c>
      <c r="C30" s="88">
        <v>0</v>
      </c>
      <c r="D30" s="64" t="s">
        <v>22</v>
      </c>
      <c r="E30" s="60" t="s">
        <v>27</v>
      </c>
      <c r="F30" s="87">
        <v>25</v>
      </c>
      <c r="G30" s="64" t="s">
        <v>22</v>
      </c>
      <c r="H30" s="54"/>
      <c r="I30" s="94"/>
      <c r="J30" s="95"/>
      <c r="K30" s="94"/>
      <c r="L30" s="94"/>
      <c r="M30" s="94"/>
      <c r="N30" s="94"/>
      <c r="O30" s="94"/>
      <c r="P30" s="94"/>
      <c r="Q30" s="94"/>
      <c r="R30" s="94"/>
      <c r="S30" s="94"/>
      <c r="T30" s="94"/>
      <c r="U30" s="94"/>
      <c r="V30" s="94"/>
      <c r="W30" s="94"/>
      <c r="X30" s="94"/>
      <c r="Y30" s="94"/>
      <c r="Z30" s="94"/>
      <c r="AA30" s="94"/>
      <c r="AB30" s="94"/>
    </row>
    <row r="31" spans="1:28" ht="20" customHeight="1" x14ac:dyDescent="0.35">
      <c r="A31" s="48"/>
      <c r="B31" s="60" t="s">
        <v>40</v>
      </c>
      <c r="C31" s="71">
        <v>1.0129999999999999</v>
      </c>
      <c r="D31" s="64" t="s">
        <v>23</v>
      </c>
      <c r="E31" s="60" t="s">
        <v>41</v>
      </c>
      <c r="F31" s="87">
        <v>0</v>
      </c>
      <c r="G31" s="64" t="s">
        <v>23</v>
      </c>
      <c r="H31" s="54"/>
      <c r="I31" s="94"/>
      <c r="J31" s="94"/>
      <c r="K31" s="94"/>
      <c r="L31" s="94"/>
      <c r="M31" s="94"/>
      <c r="N31" s="94"/>
      <c r="O31" s="94"/>
      <c r="P31" s="94"/>
      <c r="Q31" s="94"/>
      <c r="R31" s="94"/>
      <c r="S31" s="94"/>
      <c r="T31" s="94"/>
      <c r="U31" s="94"/>
      <c r="V31" s="94"/>
      <c r="W31" s="94"/>
      <c r="X31" s="94"/>
      <c r="Y31" s="94"/>
      <c r="Z31" s="94"/>
      <c r="AA31" s="94"/>
      <c r="AB31" s="94"/>
    </row>
    <row r="32" spans="1:28" x14ac:dyDescent="0.35">
      <c r="A32" s="48"/>
      <c r="B32" s="99"/>
      <c r="C32" s="110" t="s">
        <v>37</v>
      </c>
      <c r="D32" s="100"/>
      <c r="E32" s="100"/>
      <c r="F32" s="100"/>
      <c r="G32" s="101"/>
      <c r="H32" s="54"/>
      <c r="I32" s="94"/>
      <c r="J32" s="94"/>
      <c r="K32" s="94"/>
      <c r="L32" s="94"/>
      <c r="M32" s="94"/>
      <c r="N32" s="94"/>
      <c r="O32" s="94"/>
      <c r="P32" s="94"/>
      <c r="Q32" s="94"/>
      <c r="R32" s="94"/>
      <c r="S32" s="94"/>
      <c r="T32" s="94"/>
      <c r="U32" s="94"/>
      <c r="V32" s="94"/>
      <c r="W32" s="94"/>
      <c r="X32" s="94"/>
      <c r="Y32" s="94"/>
      <c r="Z32" s="94"/>
      <c r="AA32" s="94"/>
      <c r="AB32" s="94"/>
    </row>
    <row r="33" spans="1:28" x14ac:dyDescent="0.35">
      <c r="A33" s="48"/>
      <c r="B33" s="1"/>
      <c r="C33" s="1"/>
      <c r="D33" s="1"/>
      <c r="E33" s="1"/>
      <c r="F33" s="1"/>
      <c r="G33" s="1"/>
      <c r="H33" s="54"/>
      <c r="I33" s="94"/>
      <c r="J33" s="94"/>
      <c r="K33" s="94"/>
      <c r="L33" s="94"/>
      <c r="M33" s="94"/>
      <c r="N33" s="94"/>
      <c r="O33" s="94"/>
      <c r="P33" s="94"/>
      <c r="Q33" s="94"/>
      <c r="R33" s="94"/>
      <c r="S33" s="94"/>
      <c r="T33" s="94"/>
      <c r="U33" s="94"/>
      <c r="V33" s="94"/>
      <c r="W33" s="94"/>
      <c r="X33" s="94"/>
      <c r="Y33" s="94"/>
      <c r="Z33" s="94"/>
      <c r="AA33" s="94"/>
      <c r="AB33" s="94"/>
    </row>
    <row r="34" spans="1:28" ht="26.5" customHeight="1" x14ac:dyDescent="0.35">
      <c r="A34" s="48"/>
      <c r="B34" s="108" t="s">
        <v>35</v>
      </c>
      <c r="C34" s="108"/>
      <c r="D34" s="108"/>
      <c r="E34" s="108"/>
      <c r="F34" s="108"/>
      <c r="G34" s="108"/>
      <c r="H34" s="54"/>
      <c r="I34" s="94"/>
      <c r="J34" s="94"/>
      <c r="K34" s="94"/>
      <c r="L34" s="94"/>
      <c r="M34" s="94"/>
      <c r="N34" s="94"/>
      <c r="O34" s="94"/>
      <c r="P34" s="94"/>
      <c r="Q34" s="94"/>
      <c r="R34" s="94"/>
      <c r="S34" s="94"/>
      <c r="T34" s="94"/>
      <c r="U34" s="94"/>
      <c r="V34" s="94"/>
      <c r="W34" s="94"/>
      <c r="X34" s="94"/>
      <c r="Y34" s="94"/>
      <c r="Z34" s="94"/>
      <c r="AA34" s="94"/>
      <c r="AB34" s="94"/>
    </row>
    <row r="35" spans="1:28" x14ac:dyDescent="0.35">
      <c r="A35" s="48"/>
      <c r="B35" s="1"/>
      <c r="C35" s="1"/>
      <c r="D35" s="1"/>
      <c r="E35" s="1"/>
      <c r="F35" s="1"/>
      <c r="G35" s="1"/>
      <c r="H35" s="54"/>
      <c r="I35" s="94"/>
      <c r="J35" s="94"/>
      <c r="K35" s="94"/>
      <c r="L35" s="94"/>
      <c r="M35" s="94"/>
      <c r="N35" s="94"/>
      <c r="O35" s="94"/>
      <c r="P35" s="94"/>
      <c r="Q35" s="94"/>
      <c r="R35" s="94"/>
      <c r="S35" s="94"/>
      <c r="T35" s="94"/>
      <c r="U35" s="94"/>
      <c r="V35" s="94"/>
      <c r="W35" s="94"/>
      <c r="X35" s="94"/>
      <c r="Y35" s="94"/>
      <c r="Z35" s="94"/>
      <c r="AA35" s="94"/>
      <c r="AB35" s="94"/>
    </row>
    <row r="36" spans="1:28" ht="14.5" customHeight="1" x14ac:dyDescent="0.35">
      <c r="A36" s="48"/>
      <c r="B36" s="10" t="s">
        <v>9</v>
      </c>
      <c r="C36" s="11">
        <v>45826</v>
      </c>
      <c r="D36" s="69" t="s">
        <v>30</v>
      </c>
      <c r="E36" s="70"/>
      <c r="F36" s="70"/>
      <c r="G36" s="70"/>
      <c r="H36" s="65"/>
      <c r="I36" s="96"/>
      <c r="J36" s="96"/>
      <c r="K36" s="94"/>
      <c r="L36" s="94"/>
      <c r="M36" s="94"/>
      <c r="N36" s="94"/>
      <c r="O36" s="94"/>
      <c r="P36" s="94"/>
      <c r="Q36" s="94"/>
      <c r="R36" s="94"/>
      <c r="S36" s="94"/>
      <c r="T36" s="94"/>
      <c r="U36" s="94"/>
      <c r="V36" s="94"/>
      <c r="W36" s="94"/>
      <c r="X36" s="94"/>
      <c r="Y36" s="94"/>
      <c r="Z36" s="94"/>
      <c r="AA36" s="94"/>
      <c r="AB36" s="94"/>
    </row>
    <row r="37" spans="1:28" x14ac:dyDescent="0.35">
      <c r="A37" s="66"/>
      <c r="B37" s="67"/>
      <c r="C37" s="67"/>
      <c r="D37" s="67"/>
      <c r="E37" s="67"/>
      <c r="F37" s="67"/>
      <c r="G37" s="67"/>
      <c r="H37" s="68"/>
      <c r="I37" s="94"/>
      <c r="J37" s="94"/>
      <c r="K37" s="94"/>
      <c r="L37" s="94"/>
      <c r="M37" s="94"/>
      <c r="N37" s="94"/>
      <c r="O37" s="94"/>
      <c r="P37" s="94"/>
      <c r="Q37" s="94"/>
      <c r="R37" s="94"/>
      <c r="S37" s="94"/>
      <c r="T37" s="94"/>
      <c r="U37" s="94"/>
      <c r="V37" s="94"/>
      <c r="W37" s="94"/>
      <c r="X37" s="94"/>
      <c r="Y37" s="94"/>
      <c r="Z37" s="94"/>
      <c r="AA37" s="94"/>
      <c r="AB37" s="94"/>
    </row>
    <row r="38" spans="1:28" x14ac:dyDescent="0.3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row>
    <row r="39" spans="1:28" x14ac:dyDescent="0.3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row>
    <row r="40" spans="1:28" x14ac:dyDescent="0.3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row>
    <row r="41" spans="1:28" x14ac:dyDescent="0.3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row>
    <row r="42" spans="1:28" x14ac:dyDescent="0.35">
      <c r="A42" s="94"/>
      <c r="B42" s="1"/>
      <c r="C42" s="1"/>
      <c r="D42" s="1"/>
      <c r="E42" s="1"/>
      <c r="F42" s="94"/>
      <c r="G42" s="94"/>
      <c r="H42" s="94"/>
      <c r="I42" s="94"/>
      <c r="J42" s="94"/>
      <c r="K42" s="94"/>
      <c r="L42" s="94"/>
      <c r="M42" s="94"/>
      <c r="N42" s="94"/>
      <c r="O42" s="94"/>
      <c r="P42" s="94"/>
      <c r="Q42" s="94"/>
      <c r="R42" s="94"/>
      <c r="S42" s="94"/>
      <c r="T42" s="94"/>
      <c r="U42" s="94"/>
      <c r="V42" s="94"/>
      <c r="W42" s="94"/>
      <c r="X42" s="94"/>
      <c r="Y42" s="94"/>
      <c r="Z42" s="94"/>
      <c r="AA42" s="94"/>
      <c r="AB42" s="94"/>
    </row>
    <row r="43" spans="1:28" x14ac:dyDescent="0.35">
      <c r="A43" s="94"/>
      <c r="B43" s="1"/>
      <c r="C43" s="1"/>
      <c r="D43" s="1"/>
      <c r="E43" s="1"/>
      <c r="F43" s="94"/>
      <c r="G43" s="94"/>
      <c r="H43" s="94"/>
      <c r="I43" s="94"/>
      <c r="J43" s="94"/>
      <c r="K43" s="94"/>
      <c r="L43" s="94"/>
      <c r="M43" s="94"/>
      <c r="N43" s="94"/>
      <c r="O43" s="94"/>
      <c r="P43" s="94"/>
      <c r="Q43" s="94"/>
      <c r="R43" s="94"/>
      <c r="S43" s="94"/>
      <c r="T43" s="94"/>
      <c r="U43" s="94"/>
      <c r="V43" s="94"/>
      <c r="W43" s="94"/>
      <c r="X43" s="94"/>
      <c r="Y43" s="94"/>
      <c r="Z43" s="94"/>
      <c r="AA43" s="94"/>
      <c r="AB43" s="94"/>
    </row>
    <row r="44" spans="1:28" x14ac:dyDescent="0.3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row>
    <row r="45" spans="1:28" x14ac:dyDescent="0.3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row>
    <row r="46" spans="1:28" x14ac:dyDescent="0.3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row>
    <row r="47" spans="1:28" x14ac:dyDescent="0.35">
      <c r="A47" s="1"/>
      <c r="B47" s="1"/>
      <c r="C47" s="1"/>
      <c r="D47" s="1"/>
      <c r="E47" s="1"/>
      <c r="F47" s="1"/>
      <c r="G47" s="1"/>
      <c r="H47" s="1"/>
      <c r="I47" s="94"/>
      <c r="J47" s="94"/>
      <c r="K47" s="94"/>
      <c r="L47" s="94"/>
      <c r="M47" s="94"/>
      <c r="N47" s="94"/>
      <c r="O47" s="94"/>
      <c r="P47" s="94"/>
      <c r="Q47" s="94"/>
      <c r="R47" s="94"/>
      <c r="S47" s="94"/>
      <c r="T47" s="94"/>
      <c r="U47" s="94"/>
      <c r="V47" s="94"/>
      <c r="W47" s="94"/>
      <c r="X47" s="94"/>
      <c r="Y47" s="94"/>
      <c r="Z47" s="94"/>
      <c r="AA47" s="94"/>
      <c r="AB47" s="94"/>
    </row>
    <row r="48" spans="1:28" x14ac:dyDescent="0.35">
      <c r="A48" s="1"/>
      <c r="B48" s="1"/>
      <c r="C48" s="1"/>
      <c r="D48" s="1"/>
      <c r="E48" s="1"/>
      <c r="F48" s="1"/>
      <c r="G48" s="1"/>
      <c r="H48" s="1"/>
      <c r="I48" s="94"/>
      <c r="J48" s="94"/>
      <c r="K48" s="94"/>
      <c r="L48" s="94"/>
      <c r="M48" s="94"/>
      <c r="N48" s="94"/>
      <c r="O48" s="94"/>
      <c r="P48" s="94"/>
      <c r="Q48" s="94"/>
      <c r="R48" s="94"/>
      <c r="S48" s="94"/>
      <c r="T48" s="94"/>
      <c r="U48" s="94"/>
      <c r="V48" s="94"/>
      <c r="W48" s="94"/>
      <c r="X48" s="94"/>
      <c r="Y48" s="94"/>
      <c r="Z48" s="94"/>
      <c r="AA48" s="94"/>
      <c r="AB48" s="94"/>
    </row>
    <row r="49" spans="1:28" x14ac:dyDescent="0.35">
      <c r="A49" s="1"/>
      <c r="B49" s="1"/>
      <c r="C49" s="1"/>
      <c r="D49" s="1"/>
      <c r="E49" s="1"/>
      <c r="F49" s="1"/>
      <c r="G49" s="1"/>
      <c r="H49" s="1"/>
      <c r="I49" s="94"/>
      <c r="J49" s="94"/>
      <c r="K49" s="94"/>
      <c r="L49" s="94"/>
      <c r="M49" s="94"/>
      <c r="N49" s="94"/>
      <c r="O49" s="94"/>
      <c r="P49" s="94"/>
      <c r="Q49" s="94"/>
      <c r="R49" s="94"/>
      <c r="S49" s="94"/>
      <c r="T49" s="94"/>
      <c r="U49" s="94"/>
      <c r="V49" s="94"/>
      <c r="W49" s="94"/>
      <c r="X49" s="94"/>
      <c r="Y49" s="94"/>
      <c r="Z49" s="94"/>
      <c r="AA49" s="94"/>
      <c r="AB49" s="94"/>
    </row>
    <row r="50" spans="1:28" x14ac:dyDescent="0.35">
      <c r="A50" s="1"/>
      <c r="B50" s="1"/>
      <c r="C50" s="1"/>
      <c r="D50" s="1"/>
      <c r="E50" s="1"/>
      <c r="F50" s="1"/>
      <c r="G50" s="1"/>
      <c r="H50" s="1"/>
      <c r="I50" s="94"/>
      <c r="J50" s="94"/>
      <c r="K50" s="94"/>
      <c r="L50" s="94"/>
      <c r="M50" s="94"/>
      <c r="N50" s="94"/>
      <c r="O50" s="94"/>
      <c r="P50" s="94"/>
      <c r="Q50" s="94"/>
      <c r="R50" s="94"/>
      <c r="S50" s="94"/>
      <c r="T50" s="94"/>
      <c r="U50" s="94"/>
      <c r="V50" s="94"/>
      <c r="W50" s="94"/>
      <c r="X50" s="94"/>
      <c r="Y50" s="94"/>
      <c r="Z50" s="94"/>
      <c r="AA50" s="94"/>
      <c r="AB50" s="94"/>
    </row>
    <row r="51" spans="1:28" x14ac:dyDescent="0.35">
      <c r="A51" s="1"/>
      <c r="B51" s="1"/>
      <c r="C51" s="1"/>
      <c r="D51" s="1"/>
      <c r="E51" s="1"/>
      <c r="F51" s="1"/>
      <c r="G51" s="1"/>
      <c r="H51" s="1"/>
      <c r="I51" s="94"/>
      <c r="J51" s="94"/>
      <c r="K51" s="94"/>
      <c r="L51" s="94"/>
      <c r="M51" s="94"/>
      <c r="N51" s="94"/>
      <c r="O51" s="94"/>
      <c r="P51" s="94"/>
      <c r="Q51" s="94"/>
      <c r="R51" s="94"/>
      <c r="S51" s="94"/>
      <c r="T51" s="94"/>
      <c r="U51" s="94"/>
      <c r="V51" s="94"/>
      <c r="W51" s="94"/>
      <c r="X51" s="94"/>
      <c r="Y51" s="94"/>
      <c r="Z51" s="94"/>
      <c r="AA51" s="94"/>
      <c r="AB51" s="94"/>
    </row>
    <row r="52" spans="1:28" x14ac:dyDescent="0.35">
      <c r="A52" s="1"/>
      <c r="B52" s="1"/>
      <c r="C52" s="1"/>
      <c r="D52" s="1"/>
      <c r="E52" s="1"/>
      <c r="F52" s="1"/>
      <c r="G52" s="1"/>
      <c r="H52" s="1"/>
      <c r="I52" s="94"/>
      <c r="J52" s="94"/>
      <c r="K52" s="94"/>
      <c r="L52" s="94"/>
      <c r="M52" s="94"/>
      <c r="N52" s="94"/>
      <c r="O52" s="94"/>
      <c r="P52" s="94"/>
      <c r="Q52" s="94"/>
      <c r="R52" s="94"/>
      <c r="S52" s="94"/>
      <c r="T52" s="94"/>
      <c r="U52" s="94"/>
      <c r="V52" s="94"/>
      <c r="W52" s="94"/>
      <c r="X52" s="94"/>
      <c r="Y52" s="94"/>
      <c r="Z52" s="94"/>
      <c r="AA52" s="94"/>
      <c r="AB52" s="94"/>
    </row>
    <row r="53" spans="1:28" x14ac:dyDescent="0.35">
      <c r="A53" s="1"/>
      <c r="B53" s="1"/>
      <c r="C53" s="1"/>
      <c r="D53" s="1"/>
      <c r="E53" s="1"/>
      <c r="F53" s="1"/>
      <c r="G53" s="1"/>
      <c r="H53" s="1"/>
      <c r="I53" s="94"/>
      <c r="J53" s="94"/>
      <c r="K53" s="94"/>
      <c r="L53" s="94"/>
      <c r="M53" s="94"/>
      <c r="N53" s="94"/>
      <c r="O53" s="94"/>
      <c r="P53" s="94"/>
      <c r="Q53" s="94"/>
      <c r="R53" s="94"/>
      <c r="S53" s="94"/>
      <c r="T53" s="94"/>
      <c r="U53" s="94"/>
      <c r="V53" s="94"/>
      <c r="W53" s="94"/>
      <c r="X53" s="94"/>
      <c r="Y53" s="94"/>
      <c r="Z53" s="94"/>
      <c r="AA53" s="94"/>
      <c r="AB53" s="94"/>
    </row>
    <row r="54" spans="1:28" x14ac:dyDescent="0.35">
      <c r="A54" s="1"/>
      <c r="B54" s="1"/>
      <c r="C54" s="1"/>
      <c r="D54" s="1"/>
      <c r="E54" s="1"/>
      <c r="F54" s="1"/>
      <c r="G54" s="1"/>
      <c r="H54" s="1"/>
      <c r="I54" s="94"/>
      <c r="J54" s="94"/>
      <c r="K54" s="94"/>
      <c r="L54" s="94"/>
      <c r="M54" s="94"/>
      <c r="N54" s="94"/>
      <c r="O54" s="94"/>
      <c r="P54" s="94"/>
      <c r="Q54" s="94"/>
      <c r="R54" s="94"/>
      <c r="S54" s="94"/>
      <c r="T54" s="94"/>
      <c r="U54" s="94"/>
      <c r="V54" s="94"/>
      <c r="W54" s="94"/>
      <c r="X54" s="94"/>
      <c r="Y54" s="94"/>
      <c r="Z54" s="94"/>
      <c r="AA54" s="94"/>
      <c r="AB54" s="94"/>
    </row>
    <row r="55" spans="1:28" x14ac:dyDescent="0.35">
      <c r="A55" s="1"/>
      <c r="B55" s="1"/>
      <c r="C55" s="1"/>
      <c r="D55" s="1"/>
      <c r="E55" s="1"/>
      <c r="F55" s="1"/>
      <c r="G55" s="1"/>
      <c r="H55" s="1"/>
      <c r="I55" s="94"/>
      <c r="J55" s="94"/>
      <c r="K55" s="94"/>
      <c r="L55" s="94"/>
      <c r="M55" s="94"/>
      <c r="N55" s="94"/>
      <c r="O55" s="94"/>
      <c r="P55" s="94"/>
      <c r="Q55" s="94"/>
      <c r="R55" s="94"/>
      <c r="S55" s="94"/>
      <c r="T55" s="94"/>
      <c r="U55" s="94"/>
      <c r="V55" s="94"/>
      <c r="W55" s="94"/>
      <c r="X55" s="94"/>
      <c r="Y55" s="94"/>
      <c r="Z55" s="94"/>
      <c r="AA55" s="94"/>
      <c r="AB55" s="94"/>
    </row>
    <row r="56" spans="1:28" x14ac:dyDescent="0.35">
      <c r="A56" s="1"/>
      <c r="B56" s="1"/>
      <c r="C56" s="1"/>
      <c r="D56" s="1"/>
      <c r="E56" s="1"/>
      <c r="F56" s="1"/>
      <c r="G56" s="1"/>
      <c r="H56" s="1"/>
      <c r="I56" s="94"/>
      <c r="J56" s="94"/>
      <c r="K56" s="94"/>
      <c r="L56" s="94"/>
      <c r="M56" s="94"/>
      <c r="N56" s="94"/>
      <c r="O56" s="94"/>
      <c r="P56" s="94"/>
      <c r="Q56" s="94"/>
      <c r="R56" s="94"/>
      <c r="S56" s="94"/>
      <c r="T56" s="94"/>
      <c r="U56" s="94"/>
      <c r="V56" s="94"/>
      <c r="W56" s="94"/>
      <c r="X56" s="94"/>
      <c r="Y56" s="94"/>
      <c r="Z56" s="94"/>
      <c r="AA56" s="94"/>
      <c r="AB56" s="94"/>
    </row>
    <row r="57" spans="1:28" x14ac:dyDescent="0.35">
      <c r="A57" s="1"/>
      <c r="B57" s="1"/>
      <c r="C57" s="1"/>
      <c r="D57" s="1"/>
      <c r="E57" s="1"/>
      <c r="F57" s="1"/>
      <c r="G57" s="1"/>
      <c r="H57" s="1"/>
      <c r="I57" s="94"/>
      <c r="J57" s="94"/>
      <c r="K57" s="94"/>
      <c r="L57" s="94"/>
      <c r="M57" s="94"/>
      <c r="N57" s="94"/>
      <c r="O57" s="94"/>
      <c r="P57" s="94"/>
      <c r="Q57" s="94"/>
      <c r="R57" s="94"/>
      <c r="S57" s="94"/>
      <c r="T57" s="94"/>
      <c r="U57" s="94"/>
      <c r="V57" s="94"/>
      <c r="W57" s="94"/>
      <c r="X57" s="94"/>
      <c r="Y57" s="94"/>
      <c r="Z57" s="94"/>
      <c r="AA57" s="94"/>
      <c r="AB57" s="94"/>
    </row>
    <row r="58" spans="1:28" x14ac:dyDescent="0.35">
      <c r="A58" s="1"/>
      <c r="B58" s="1"/>
      <c r="C58" s="1"/>
      <c r="D58" s="1"/>
      <c r="E58" s="1"/>
      <c r="F58" s="1"/>
      <c r="G58" s="1"/>
      <c r="H58" s="1"/>
      <c r="I58" s="94"/>
      <c r="J58" s="94"/>
      <c r="K58" s="94"/>
      <c r="L58" s="94"/>
      <c r="M58" s="94"/>
      <c r="N58" s="94"/>
      <c r="O58" s="94"/>
      <c r="P58" s="94"/>
      <c r="Q58" s="94"/>
      <c r="R58" s="94"/>
      <c r="S58" s="94"/>
      <c r="T58" s="94"/>
      <c r="U58" s="94"/>
      <c r="V58" s="94"/>
      <c r="W58" s="94"/>
      <c r="X58" s="94"/>
      <c r="Y58" s="94"/>
      <c r="Z58" s="94"/>
      <c r="AA58" s="94"/>
      <c r="AB58" s="94"/>
    </row>
    <row r="59" spans="1:28" x14ac:dyDescent="0.35">
      <c r="A59" s="1"/>
      <c r="B59" s="1"/>
      <c r="C59" s="1"/>
      <c r="D59" s="1"/>
      <c r="E59" s="1"/>
      <c r="F59" s="1"/>
      <c r="G59" s="1"/>
      <c r="H59" s="1"/>
      <c r="I59" s="94"/>
      <c r="J59" s="94"/>
      <c r="K59" s="94"/>
      <c r="L59" s="94"/>
      <c r="M59" s="94"/>
      <c r="N59" s="94"/>
      <c r="O59" s="94"/>
      <c r="P59" s="94"/>
      <c r="Q59" s="94"/>
      <c r="R59" s="94"/>
      <c r="S59" s="94"/>
      <c r="T59" s="94"/>
      <c r="U59" s="94"/>
      <c r="V59" s="94"/>
      <c r="W59" s="94"/>
      <c r="X59" s="94"/>
      <c r="Y59" s="94"/>
      <c r="Z59" s="94"/>
      <c r="AA59" s="94"/>
      <c r="AB59" s="94"/>
    </row>
    <row r="60" spans="1:28" x14ac:dyDescent="0.35">
      <c r="A60" s="1"/>
      <c r="B60" s="1"/>
      <c r="C60" s="1"/>
      <c r="D60" s="1"/>
      <c r="E60" s="1"/>
      <c r="F60" s="1"/>
      <c r="G60" s="1"/>
      <c r="H60" s="1"/>
      <c r="I60" s="94"/>
      <c r="J60" s="94"/>
      <c r="K60" s="94"/>
      <c r="L60" s="94"/>
      <c r="M60" s="94"/>
      <c r="N60" s="94"/>
      <c r="O60" s="94"/>
      <c r="P60" s="94"/>
      <c r="Q60" s="94"/>
      <c r="R60" s="94"/>
      <c r="S60" s="94"/>
      <c r="T60" s="94"/>
      <c r="U60" s="94"/>
      <c r="V60" s="94"/>
      <c r="W60" s="94"/>
      <c r="X60" s="94"/>
      <c r="Y60" s="94"/>
      <c r="Z60" s="94"/>
      <c r="AA60" s="94"/>
      <c r="AB60" s="94"/>
    </row>
    <row r="61" spans="1:28" x14ac:dyDescent="0.3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row>
    <row r="62" spans="1:28" x14ac:dyDescent="0.3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row>
    <row r="63" spans="1:28" x14ac:dyDescent="0.3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row>
    <row r="64" spans="1:28" x14ac:dyDescent="0.3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row>
    <row r="65" spans="1:28" x14ac:dyDescent="0.3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row>
    <row r="66" spans="1:28" x14ac:dyDescent="0.3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row>
    <row r="67" spans="1:28" x14ac:dyDescent="0.3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row>
    <row r="68" spans="1:28" x14ac:dyDescent="0.3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row>
    <row r="69" spans="1:28" x14ac:dyDescent="0.3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row>
    <row r="70" spans="1:28" x14ac:dyDescent="0.3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row>
    <row r="71" spans="1:28" x14ac:dyDescent="0.3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row>
    <row r="72" spans="1:28" x14ac:dyDescent="0.3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row>
    <row r="73" spans="1:28" x14ac:dyDescent="0.3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row>
    <row r="74" spans="1:28" x14ac:dyDescent="0.3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row>
    <row r="75" spans="1:28" x14ac:dyDescent="0.3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row>
    <row r="76" spans="1:28" x14ac:dyDescent="0.3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row>
    <row r="77" spans="1:28" x14ac:dyDescent="0.35">
      <c r="A77"/>
      <c r="B77"/>
      <c r="C77"/>
      <c r="D77"/>
      <c r="E77"/>
      <c r="F77"/>
      <c r="G77"/>
      <c r="H77"/>
    </row>
    <row r="78" spans="1:28" x14ac:dyDescent="0.35">
      <c r="A78"/>
      <c r="B78"/>
      <c r="C78"/>
      <c r="D78"/>
      <c r="E78"/>
      <c r="F78"/>
      <c r="G78"/>
      <c r="H78"/>
    </row>
    <row r="79" spans="1:28" x14ac:dyDescent="0.35">
      <c r="A79"/>
      <c r="B79"/>
      <c r="C79"/>
      <c r="D79"/>
      <c r="E79"/>
      <c r="F79"/>
      <c r="G79"/>
      <c r="H79"/>
    </row>
    <row r="80" spans="1:28" x14ac:dyDescent="0.35">
      <c r="A80"/>
      <c r="B80"/>
      <c r="C80"/>
      <c r="D80"/>
      <c r="E80"/>
      <c r="F80"/>
      <c r="G80"/>
      <c r="H80"/>
    </row>
    <row r="81" spans="1:8" x14ac:dyDescent="0.35">
      <c r="A81"/>
      <c r="B81"/>
      <c r="C81"/>
      <c r="D81"/>
      <c r="E81"/>
      <c r="F81"/>
      <c r="G81"/>
      <c r="H81"/>
    </row>
    <row r="82" spans="1:8" x14ac:dyDescent="0.35">
      <c r="A82"/>
      <c r="B82"/>
      <c r="C82"/>
      <c r="D82"/>
      <c r="E82"/>
      <c r="F82"/>
      <c r="G82"/>
      <c r="H82"/>
    </row>
    <row r="83" spans="1:8" x14ac:dyDescent="0.35">
      <c r="A83"/>
      <c r="B83"/>
      <c r="C83"/>
      <c r="D83"/>
      <c r="E83"/>
      <c r="F83"/>
      <c r="G83"/>
      <c r="H83"/>
    </row>
    <row r="84" spans="1:8" x14ac:dyDescent="0.35">
      <c r="A84"/>
      <c r="B84"/>
      <c r="C84"/>
      <c r="D84"/>
      <c r="E84"/>
      <c r="F84"/>
      <c r="G84"/>
      <c r="H84"/>
    </row>
    <row r="85" spans="1:8" x14ac:dyDescent="0.35">
      <c r="A85"/>
      <c r="B85"/>
      <c r="C85"/>
      <c r="D85"/>
      <c r="E85"/>
      <c r="F85"/>
      <c r="G85"/>
      <c r="H85"/>
    </row>
    <row r="86" spans="1:8" x14ac:dyDescent="0.35">
      <c r="A86"/>
      <c r="B86"/>
      <c r="C86"/>
      <c r="D86"/>
      <c r="E86"/>
      <c r="F86"/>
      <c r="G86"/>
      <c r="H86"/>
    </row>
    <row r="87" spans="1:8" x14ac:dyDescent="0.35">
      <c r="A87"/>
      <c r="B87"/>
      <c r="C87"/>
      <c r="D87"/>
      <c r="E87"/>
      <c r="F87"/>
      <c r="G87"/>
      <c r="H87"/>
    </row>
    <row r="88" spans="1:8" x14ac:dyDescent="0.35">
      <c r="A88"/>
      <c r="B88"/>
      <c r="C88"/>
      <c r="D88"/>
      <c r="E88"/>
      <c r="F88"/>
      <c r="G88"/>
      <c r="H88"/>
    </row>
    <row r="89" spans="1:8" x14ac:dyDescent="0.35">
      <c r="A89"/>
      <c r="B89"/>
      <c r="C89"/>
      <c r="D89"/>
      <c r="E89"/>
      <c r="F89"/>
      <c r="G89"/>
      <c r="H89"/>
    </row>
    <row r="90" spans="1:8" x14ac:dyDescent="0.35">
      <c r="A90"/>
      <c r="B90"/>
      <c r="C90"/>
      <c r="D90"/>
      <c r="E90"/>
      <c r="F90"/>
      <c r="G90"/>
      <c r="H90"/>
    </row>
    <row r="91" spans="1:8" x14ac:dyDescent="0.35">
      <c r="A91"/>
      <c r="B91"/>
      <c r="C91"/>
      <c r="D91"/>
      <c r="E91"/>
      <c r="F91"/>
      <c r="G91"/>
      <c r="H91"/>
    </row>
    <row r="92" spans="1:8" x14ac:dyDescent="0.35">
      <c r="A92"/>
      <c r="B92"/>
      <c r="C92"/>
      <c r="D92"/>
      <c r="E92"/>
      <c r="F92"/>
      <c r="G92"/>
      <c r="H92"/>
    </row>
    <row r="93" spans="1:8" x14ac:dyDescent="0.35">
      <c r="A93"/>
      <c r="B93"/>
      <c r="C93"/>
      <c r="D93"/>
      <c r="E93"/>
      <c r="F93"/>
      <c r="G93"/>
      <c r="H93"/>
    </row>
    <row r="94" spans="1:8" x14ac:dyDescent="0.35">
      <c r="A94"/>
      <c r="B94"/>
      <c r="C94"/>
      <c r="D94"/>
      <c r="E94"/>
      <c r="F94"/>
      <c r="G94"/>
      <c r="H94"/>
    </row>
    <row r="95" spans="1:8" x14ac:dyDescent="0.35">
      <c r="A95"/>
      <c r="B95"/>
      <c r="C95"/>
      <c r="D95"/>
      <c r="E95"/>
      <c r="F95"/>
      <c r="G95"/>
      <c r="H95"/>
    </row>
    <row r="96" spans="1:8" x14ac:dyDescent="0.35">
      <c r="A96"/>
      <c r="B96"/>
      <c r="C96"/>
      <c r="D96"/>
      <c r="E96"/>
      <c r="F96"/>
      <c r="G96"/>
      <c r="H96"/>
    </row>
    <row r="97" spans="1:8" x14ac:dyDescent="0.35">
      <c r="A97"/>
      <c r="B97"/>
      <c r="C97"/>
      <c r="D97"/>
      <c r="E97"/>
      <c r="F97"/>
      <c r="G97"/>
      <c r="H97"/>
    </row>
    <row r="98" spans="1:8" x14ac:dyDescent="0.35">
      <c r="A98"/>
      <c r="B98"/>
      <c r="C98"/>
      <c r="D98"/>
      <c r="E98"/>
      <c r="F98"/>
      <c r="G98"/>
      <c r="H98"/>
    </row>
    <row r="99" spans="1:8" x14ac:dyDescent="0.35">
      <c r="A99"/>
      <c r="B99"/>
      <c r="C99"/>
      <c r="D99"/>
      <c r="E99"/>
      <c r="F99"/>
      <c r="G99"/>
      <c r="H99"/>
    </row>
    <row r="100" spans="1:8" x14ac:dyDescent="0.35">
      <c r="A100"/>
      <c r="B100"/>
      <c r="C100"/>
      <c r="D100"/>
      <c r="E100"/>
      <c r="F100"/>
      <c r="G100"/>
      <c r="H100"/>
    </row>
    <row r="101" spans="1:8" x14ac:dyDescent="0.35">
      <c r="A101"/>
      <c r="B101"/>
      <c r="C101"/>
      <c r="D101"/>
      <c r="E101"/>
      <c r="F101"/>
      <c r="G101"/>
      <c r="H101"/>
    </row>
    <row r="102" spans="1:8" x14ac:dyDescent="0.35">
      <c r="A102"/>
      <c r="B102"/>
      <c r="C102"/>
      <c r="D102"/>
      <c r="E102"/>
      <c r="F102"/>
      <c r="G102"/>
      <c r="H102"/>
    </row>
    <row r="103" spans="1:8" x14ac:dyDescent="0.35">
      <c r="A103"/>
      <c r="B103"/>
      <c r="C103"/>
      <c r="D103"/>
      <c r="E103"/>
      <c r="F103"/>
      <c r="G103"/>
      <c r="H103"/>
    </row>
    <row r="104" spans="1:8" x14ac:dyDescent="0.35">
      <c r="A104"/>
      <c r="B104"/>
      <c r="C104"/>
      <c r="D104"/>
      <c r="E104"/>
      <c r="F104"/>
      <c r="G104"/>
      <c r="H104"/>
    </row>
    <row r="105" spans="1:8" x14ac:dyDescent="0.35">
      <c r="A105"/>
      <c r="B105"/>
      <c r="C105"/>
      <c r="D105"/>
      <c r="E105"/>
      <c r="F105"/>
      <c r="G105"/>
      <c r="H105"/>
    </row>
    <row r="106" spans="1:8" x14ac:dyDescent="0.35">
      <c r="A106"/>
      <c r="B106"/>
      <c r="C106"/>
      <c r="D106"/>
      <c r="E106"/>
      <c r="F106"/>
      <c r="G106"/>
      <c r="H106"/>
    </row>
    <row r="107" spans="1:8" x14ac:dyDescent="0.35">
      <c r="A107"/>
      <c r="B107"/>
      <c r="C107"/>
      <c r="D107"/>
      <c r="E107"/>
      <c r="F107"/>
      <c r="G107"/>
      <c r="H107"/>
    </row>
    <row r="108" spans="1:8" x14ac:dyDescent="0.35">
      <c r="A108"/>
      <c r="B108"/>
      <c r="C108"/>
      <c r="D108"/>
      <c r="E108"/>
      <c r="F108"/>
      <c r="G108"/>
      <c r="H108"/>
    </row>
    <row r="109" spans="1:8" x14ac:dyDescent="0.35">
      <c r="A109"/>
      <c r="B109"/>
      <c r="C109"/>
      <c r="D109"/>
      <c r="E109"/>
      <c r="F109"/>
      <c r="G109"/>
      <c r="H109"/>
    </row>
    <row r="110" spans="1:8" x14ac:dyDescent="0.35">
      <c r="A110"/>
      <c r="B110"/>
      <c r="C110"/>
      <c r="D110"/>
      <c r="E110"/>
      <c r="F110"/>
      <c r="G110"/>
      <c r="H110"/>
    </row>
    <row r="111" spans="1:8" x14ac:dyDescent="0.35">
      <c r="A111"/>
      <c r="B111"/>
      <c r="C111"/>
      <c r="D111"/>
      <c r="E111"/>
      <c r="F111"/>
      <c r="G111"/>
      <c r="H111"/>
    </row>
    <row r="112" spans="1:8" x14ac:dyDescent="0.35">
      <c r="A112"/>
      <c r="B112"/>
      <c r="C112"/>
      <c r="D112"/>
      <c r="E112"/>
      <c r="F112"/>
      <c r="G112"/>
      <c r="H112"/>
    </row>
    <row r="113" spans="1:8" x14ac:dyDescent="0.35">
      <c r="A113"/>
      <c r="B113"/>
      <c r="C113"/>
      <c r="D113"/>
      <c r="E113"/>
      <c r="F113"/>
      <c r="G113"/>
      <c r="H113"/>
    </row>
    <row r="114" spans="1:8" x14ac:dyDescent="0.35">
      <c r="A114"/>
      <c r="B114"/>
      <c r="C114"/>
      <c r="D114"/>
      <c r="E114"/>
      <c r="F114"/>
      <c r="G114"/>
      <c r="H114"/>
    </row>
    <row r="115" spans="1:8" x14ac:dyDescent="0.35">
      <c r="A115"/>
      <c r="B115"/>
      <c r="C115"/>
      <c r="D115"/>
      <c r="E115"/>
      <c r="F115"/>
      <c r="G115"/>
      <c r="H115"/>
    </row>
    <row r="116" spans="1:8" x14ac:dyDescent="0.35">
      <c r="A116"/>
      <c r="B116"/>
      <c r="C116"/>
      <c r="D116"/>
      <c r="E116"/>
      <c r="F116"/>
      <c r="G116"/>
      <c r="H116"/>
    </row>
    <row r="117" spans="1:8" x14ac:dyDescent="0.35">
      <c r="A117"/>
      <c r="B117"/>
      <c r="C117"/>
      <c r="D117"/>
      <c r="E117"/>
      <c r="F117"/>
      <c r="G117"/>
      <c r="H117"/>
    </row>
    <row r="118" spans="1:8" x14ac:dyDescent="0.35">
      <c r="A118"/>
      <c r="B118"/>
      <c r="C118"/>
      <c r="D118"/>
      <c r="E118"/>
      <c r="F118"/>
      <c r="G118"/>
      <c r="H118"/>
    </row>
    <row r="119" spans="1:8" x14ac:dyDescent="0.35">
      <c r="A119"/>
      <c r="B119"/>
      <c r="C119"/>
      <c r="D119"/>
      <c r="E119"/>
      <c r="F119"/>
      <c r="G119"/>
      <c r="H119"/>
    </row>
    <row r="120" spans="1:8" x14ac:dyDescent="0.35">
      <c r="A120"/>
      <c r="B120"/>
      <c r="C120"/>
      <c r="D120"/>
      <c r="E120"/>
      <c r="F120"/>
      <c r="G120"/>
      <c r="H120"/>
    </row>
    <row r="121" spans="1:8" x14ac:dyDescent="0.35">
      <c r="A121"/>
      <c r="B121"/>
      <c r="C121"/>
      <c r="D121"/>
      <c r="E121"/>
      <c r="F121"/>
      <c r="G121"/>
      <c r="H121"/>
    </row>
    <row r="122" spans="1:8" x14ac:dyDescent="0.35">
      <c r="A122"/>
      <c r="B122"/>
      <c r="C122"/>
      <c r="D122"/>
      <c r="E122"/>
      <c r="F122"/>
      <c r="G122"/>
      <c r="H122"/>
    </row>
    <row r="123" spans="1:8" x14ac:dyDescent="0.35">
      <c r="A123"/>
      <c r="B123"/>
      <c r="C123"/>
      <c r="D123"/>
      <c r="E123"/>
      <c r="F123"/>
      <c r="G123"/>
      <c r="H123"/>
    </row>
    <row r="124" spans="1:8" x14ac:dyDescent="0.35">
      <c r="A124"/>
      <c r="B124"/>
      <c r="C124"/>
      <c r="D124"/>
      <c r="E124"/>
      <c r="F124"/>
      <c r="G124"/>
      <c r="H124"/>
    </row>
    <row r="125" spans="1:8" x14ac:dyDescent="0.35">
      <c r="A125"/>
      <c r="B125"/>
      <c r="C125"/>
      <c r="D125"/>
      <c r="E125"/>
      <c r="F125"/>
      <c r="G125"/>
      <c r="H125"/>
    </row>
    <row r="126" spans="1:8" x14ac:dyDescent="0.35">
      <c r="A126"/>
      <c r="B126"/>
      <c r="C126"/>
      <c r="D126"/>
      <c r="E126"/>
      <c r="F126"/>
      <c r="G126"/>
      <c r="H126"/>
    </row>
    <row r="127" spans="1:8" x14ac:dyDescent="0.35">
      <c r="A127"/>
      <c r="B127"/>
      <c r="C127"/>
      <c r="D127"/>
      <c r="E127"/>
      <c r="F127"/>
      <c r="G127"/>
      <c r="H127"/>
    </row>
    <row r="128" spans="1:8" x14ac:dyDescent="0.35">
      <c r="A128"/>
      <c r="B128"/>
      <c r="C128"/>
      <c r="D128"/>
      <c r="E128"/>
      <c r="F128"/>
      <c r="G128"/>
      <c r="H128"/>
    </row>
    <row r="129" spans="1:8" x14ac:dyDescent="0.35">
      <c r="A129"/>
      <c r="B129"/>
      <c r="C129"/>
      <c r="D129"/>
      <c r="E129"/>
      <c r="F129"/>
      <c r="G129"/>
      <c r="H129"/>
    </row>
    <row r="130" spans="1:8" x14ac:dyDescent="0.35">
      <c r="A130"/>
      <c r="B130"/>
      <c r="C130"/>
      <c r="D130"/>
      <c r="E130"/>
      <c r="F130"/>
      <c r="G130"/>
      <c r="H130"/>
    </row>
    <row r="131" spans="1:8" x14ac:dyDescent="0.35">
      <c r="A131"/>
      <c r="B131"/>
      <c r="C131"/>
      <c r="D131"/>
      <c r="E131"/>
      <c r="F131"/>
      <c r="G131"/>
      <c r="H131"/>
    </row>
    <row r="132" spans="1:8" x14ac:dyDescent="0.35">
      <c r="A132"/>
      <c r="B132"/>
      <c r="C132"/>
      <c r="D132"/>
      <c r="E132"/>
      <c r="F132"/>
      <c r="G132"/>
      <c r="H132"/>
    </row>
    <row r="133" spans="1:8" x14ac:dyDescent="0.35">
      <c r="A133"/>
      <c r="B133"/>
      <c r="C133"/>
      <c r="D133"/>
      <c r="E133"/>
      <c r="F133"/>
      <c r="G133"/>
      <c r="H133"/>
    </row>
    <row r="134" spans="1:8" x14ac:dyDescent="0.35">
      <c r="A134"/>
      <c r="B134"/>
      <c r="C134"/>
      <c r="D134"/>
      <c r="E134"/>
      <c r="F134"/>
      <c r="G134"/>
      <c r="H134"/>
    </row>
    <row r="135" spans="1:8" x14ac:dyDescent="0.35">
      <c r="A135"/>
      <c r="B135"/>
      <c r="C135"/>
      <c r="D135"/>
      <c r="E135"/>
      <c r="F135"/>
      <c r="G135"/>
      <c r="H135"/>
    </row>
    <row r="136" spans="1:8" x14ac:dyDescent="0.35">
      <c r="A136"/>
      <c r="B136"/>
      <c r="C136"/>
      <c r="D136"/>
      <c r="E136"/>
      <c r="F136"/>
      <c r="G136"/>
      <c r="H136"/>
    </row>
    <row r="137" spans="1:8" x14ac:dyDescent="0.35">
      <c r="A137"/>
      <c r="B137"/>
      <c r="C137"/>
      <c r="D137"/>
      <c r="E137"/>
      <c r="F137"/>
      <c r="G137"/>
      <c r="H137"/>
    </row>
    <row r="138" spans="1:8" x14ac:dyDescent="0.35">
      <c r="A138"/>
      <c r="B138"/>
      <c r="C138"/>
      <c r="D138"/>
      <c r="E138"/>
      <c r="F138"/>
      <c r="G138"/>
      <c r="H138"/>
    </row>
    <row r="139" spans="1:8" x14ac:dyDescent="0.35">
      <c r="A139"/>
      <c r="B139"/>
      <c r="C139"/>
      <c r="D139"/>
      <c r="E139"/>
      <c r="F139"/>
      <c r="G139"/>
      <c r="H139"/>
    </row>
    <row r="140" spans="1:8" x14ac:dyDescent="0.35">
      <c r="A140"/>
      <c r="B140"/>
      <c r="C140"/>
      <c r="D140"/>
      <c r="E140"/>
      <c r="F140"/>
      <c r="G140"/>
      <c r="H140"/>
    </row>
    <row r="141" spans="1:8" x14ac:dyDescent="0.35">
      <c r="A141"/>
      <c r="B141"/>
      <c r="C141"/>
      <c r="D141"/>
      <c r="E141"/>
      <c r="F141"/>
      <c r="G141"/>
      <c r="H141"/>
    </row>
    <row r="142" spans="1:8" x14ac:dyDescent="0.35">
      <c r="A142"/>
      <c r="B142"/>
      <c r="C142"/>
      <c r="D142"/>
      <c r="E142"/>
      <c r="F142"/>
      <c r="G142"/>
      <c r="H142"/>
    </row>
    <row r="143" spans="1:8" x14ac:dyDescent="0.35">
      <c r="A143"/>
      <c r="B143"/>
      <c r="C143"/>
      <c r="D143"/>
      <c r="E143"/>
      <c r="F143"/>
      <c r="G143"/>
      <c r="H143"/>
    </row>
    <row r="144" spans="1:8" x14ac:dyDescent="0.35">
      <c r="A144"/>
      <c r="B144"/>
      <c r="C144"/>
      <c r="D144"/>
      <c r="E144"/>
      <c r="F144"/>
      <c r="G144"/>
      <c r="H144"/>
    </row>
    <row r="145" spans="1:8" x14ac:dyDescent="0.35">
      <c r="A145"/>
      <c r="B145"/>
      <c r="C145"/>
      <c r="D145"/>
      <c r="E145"/>
      <c r="F145"/>
      <c r="G145"/>
      <c r="H145"/>
    </row>
    <row r="146" spans="1:8" x14ac:dyDescent="0.35">
      <c r="A146"/>
      <c r="B146"/>
      <c r="C146"/>
      <c r="D146"/>
      <c r="E146"/>
      <c r="F146"/>
      <c r="G146"/>
      <c r="H146"/>
    </row>
    <row r="147" spans="1:8" x14ac:dyDescent="0.35">
      <c r="A147"/>
      <c r="B147"/>
      <c r="C147"/>
      <c r="D147"/>
      <c r="E147"/>
      <c r="F147"/>
      <c r="G147"/>
      <c r="H147"/>
    </row>
    <row r="148" spans="1:8" x14ac:dyDescent="0.35">
      <c r="A148"/>
      <c r="B148"/>
      <c r="C148"/>
      <c r="D148"/>
      <c r="E148"/>
      <c r="F148"/>
      <c r="G148"/>
      <c r="H148"/>
    </row>
    <row r="149" spans="1:8" x14ac:dyDescent="0.35">
      <c r="A149"/>
      <c r="B149"/>
      <c r="C149"/>
      <c r="D149"/>
      <c r="E149"/>
      <c r="F149"/>
      <c r="G149"/>
      <c r="H149"/>
    </row>
    <row r="150" spans="1:8" x14ac:dyDescent="0.35">
      <c r="A150"/>
      <c r="B150"/>
      <c r="C150"/>
      <c r="D150"/>
      <c r="E150"/>
      <c r="F150"/>
      <c r="G150"/>
      <c r="H150"/>
    </row>
    <row r="151" spans="1:8" x14ac:dyDescent="0.35">
      <c r="A151"/>
      <c r="B151"/>
      <c r="C151"/>
      <c r="D151"/>
      <c r="E151"/>
      <c r="F151"/>
      <c r="G151"/>
      <c r="H151"/>
    </row>
    <row r="152" spans="1:8" x14ac:dyDescent="0.35">
      <c r="A152"/>
      <c r="B152"/>
      <c r="C152"/>
      <c r="D152"/>
      <c r="E152"/>
      <c r="F152"/>
      <c r="G152"/>
      <c r="H152"/>
    </row>
    <row r="153" spans="1:8" x14ac:dyDescent="0.35">
      <c r="A153"/>
      <c r="B153"/>
      <c r="C153"/>
      <c r="D153"/>
      <c r="E153"/>
      <c r="F153"/>
      <c r="G153"/>
      <c r="H153"/>
    </row>
    <row r="154" spans="1:8" x14ac:dyDescent="0.35">
      <c r="A154"/>
      <c r="B154"/>
      <c r="C154"/>
      <c r="D154"/>
      <c r="E154"/>
      <c r="F154"/>
      <c r="G154"/>
      <c r="H154"/>
    </row>
    <row r="155" spans="1:8" x14ac:dyDescent="0.35">
      <c r="A155"/>
      <c r="B155"/>
      <c r="C155"/>
      <c r="D155"/>
      <c r="E155"/>
      <c r="F155"/>
      <c r="G155"/>
      <c r="H155"/>
    </row>
    <row r="156" spans="1:8" x14ac:dyDescent="0.35">
      <c r="A156"/>
      <c r="B156"/>
      <c r="C156"/>
      <c r="D156"/>
      <c r="E156"/>
      <c r="F156"/>
      <c r="G156"/>
      <c r="H156"/>
    </row>
    <row r="157" spans="1:8" x14ac:dyDescent="0.35">
      <c r="A157"/>
      <c r="B157"/>
      <c r="C157"/>
      <c r="D157"/>
      <c r="E157"/>
      <c r="F157"/>
      <c r="G157"/>
      <c r="H157"/>
    </row>
    <row r="158" spans="1:8" x14ac:dyDescent="0.35">
      <c r="A158"/>
      <c r="B158"/>
      <c r="C158"/>
      <c r="D158"/>
      <c r="E158"/>
      <c r="F158"/>
      <c r="G158"/>
      <c r="H158"/>
    </row>
    <row r="159" spans="1:8" x14ac:dyDescent="0.35">
      <c r="A159"/>
      <c r="B159"/>
      <c r="C159"/>
      <c r="D159"/>
      <c r="E159"/>
      <c r="F159"/>
      <c r="G159"/>
      <c r="H159"/>
    </row>
    <row r="160" spans="1:8" x14ac:dyDescent="0.35">
      <c r="A160"/>
      <c r="B160"/>
      <c r="C160"/>
      <c r="D160"/>
      <c r="E160"/>
      <c r="F160"/>
      <c r="G160"/>
      <c r="H160"/>
    </row>
    <row r="161" spans="1:8" x14ac:dyDescent="0.35">
      <c r="A161"/>
      <c r="B161"/>
      <c r="C161"/>
      <c r="D161"/>
      <c r="E161"/>
      <c r="F161"/>
      <c r="G161"/>
      <c r="H161"/>
    </row>
    <row r="162" spans="1:8" x14ac:dyDescent="0.35">
      <c r="A162"/>
      <c r="B162"/>
      <c r="C162"/>
      <c r="D162"/>
      <c r="E162"/>
      <c r="F162"/>
      <c r="G162"/>
      <c r="H162"/>
    </row>
    <row r="163" spans="1:8" x14ac:dyDescent="0.35">
      <c r="A163"/>
      <c r="B163"/>
      <c r="C163"/>
      <c r="D163"/>
      <c r="E163"/>
      <c r="F163"/>
      <c r="G163"/>
      <c r="H163"/>
    </row>
    <row r="164" spans="1:8" x14ac:dyDescent="0.35">
      <c r="A164"/>
      <c r="B164"/>
      <c r="C164"/>
      <c r="D164"/>
      <c r="E164"/>
      <c r="F164"/>
      <c r="G164"/>
      <c r="H164"/>
    </row>
    <row r="165" spans="1:8" x14ac:dyDescent="0.35">
      <c r="A165"/>
      <c r="B165"/>
      <c r="C165"/>
      <c r="D165"/>
      <c r="E165"/>
      <c r="F165"/>
      <c r="G165"/>
      <c r="H165"/>
    </row>
    <row r="166" spans="1:8" x14ac:dyDescent="0.35">
      <c r="A166"/>
      <c r="B166"/>
      <c r="C166"/>
      <c r="D166"/>
      <c r="E166"/>
      <c r="F166"/>
      <c r="G166"/>
      <c r="H166"/>
    </row>
    <row r="167" spans="1:8" x14ac:dyDescent="0.35">
      <c r="A167"/>
      <c r="B167"/>
      <c r="C167"/>
      <c r="D167"/>
      <c r="E167"/>
      <c r="F167"/>
      <c r="G167"/>
      <c r="H167"/>
    </row>
    <row r="168" spans="1:8" x14ac:dyDescent="0.35">
      <c r="A168"/>
      <c r="B168"/>
      <c r="C168"/>
      <c r="D168"/>
      <c r="E168"/>
      <c r="F168"/>
      <c r="G168"/>
      <c r="H168"/>
    </row>
    <row r="169" spans="1:8" x14ac:dyDescent="0.35">
      <c r="A169"/>
      <c r="B169"/>
      <c r="C169"/>
      <c r="D169"/>
      <c r="E169"/>
      <c r="F169"/>
      <c r="G169"/>
      <c r="H169"/>
    </row>
    <row r="170" spans="1:8" x14ac:dyDescent="0.35">
      <c r="A170"/>
      <c r="B170"/>
      <c r="C170"/>
      <c r="D170"/>
      <c r="E170"/>
      <c r="F170"/>
      <c r="G170"/>
      <c r="H170"/>
    </row>
    <row r="171" spans="1:8" x14ac:dyDescent="0.35">
      <c r="A171"/>
      <c r="B171"/>
      <c r="C171"/>
      <c r="D171"/>
      <c r="E171"/>
      <c r="F171"/>
      <c r="G171"/>
      <c r="H171"/>
    </row>
    <row r="172" spans="1:8" x14ac:dyDescent="0.35">
      <c r="A172"/>
      <c r="B172"/>
      <c r="C172"/>
      <c r="D172"/>
      <c r="E172"/>
      <c r="F172"/>
      <c r="G172"/>
      <c r="H172"/>
    </row>
    <row r="173" spans="1:8" x14ac:dyDescent="0.35">
      <c r="A173"/>
      <c r="B173"/>
      <c r="C173"/>
      <c r="D173"/>
      <c r="E173"/>
      <c r="F173"/>
      <c r="G173"/>
      <c r="H173"/>
    </row>
  </sheetData>
  <mergeCells count="3">
    <mergeCell ref="A2:H2"/>
    <mergeCell ref="B4:G4"/>
    <mergeCell ref="B34:G34"/>
  </mergeCells>
  <printOptions horizontalCentered="1"/>
  <pageMargins left="0.70866141732283472" right="0.70866141732283472" top="0.74803149606299213" bottom="0.74803149606299213" header="0.31496062992125984" footer="0.31496062992125984"/>
  <pageSetup paperSize="9" scale="72"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EB5A299-878A-4D42-94A7-B00464805934}">
          <x14:formula1>
            <xm:f>'données caculs Pression'!$K$17:$K$24</xm:f>
          </x14:formula1>
          <xm:sqref>G12 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C66E0-BA6D-4B5D-BB2A-48914A13C2D0}">
  <dimension ref="A1:AS152"/>
  <sheetViews>
    <sheetView zoomScale="70" zoomScaleNormal="70" zoomScaleSheetLayoutView="55" workbookViewId="0">
      <selection activeCell="J8" sqref="J8"/>
    </sheetView>
  </sheetViews>
  <sheetFormatPr baseColWidth="10" defaultRowHeight="14.5" x14ac:dyDescent="0.35"/>
  <cols>
    <col min="1" max="1" width="2.26953125" style="2" customWidth="1"/>
    <col min="2" max="2" width="19.453125" style="2" customWidth="1"/>
    <col min="3" max="3" width="20.36328125" style="2" customWidth="1"/>
    <col min="4" max="4" width="20" style="2" customWidth="1"/>
    <col min="5" max="5" width="15.81640625" style="2" customWidth="1"/>
    <col min="6" max="6" width="23.7265625" style="2" customWidth="1"/>
    <col min="7" max="7" width="15.54296875" style="2" customWidth="1"/>
    <col min="8" max="8" width="3.6328125" style="2" customWidth="1"/>
  </cols>
  <sheetData>
    <row r="1" spans="1:45" s="2" customFormat="1" thickBot="1" x14ac:dyDescent="0.35">
      <c r="A1" s="45"/>
      <c r="B1" s="46"/>
      <c r="C1" s="46"/>
      <c r="D1" s="46"/>
      <c r="E1" s="46"/>
      <c r="F1" s="46"/>
      <c r="G1" s="46"/>
      <c r="H1" s="47"/>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s="2" customFormat="1" ht="31.5" thickBot="1" x14ac:dyDescent="0.35">
      <c r="A2" s="102" t="s">
        <v>33</v>
      </c>
      <c r="B2" s="103"/>
      <c r="C2" s="103"/>
      <c r="D2" s="103"/>
      <c r="E2" s="103"/>
      <c r="F2" s="103"/>
      <c r="G2" s="103"/>
      <c r="H2" s="10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s="2" customFormat="1" ht="24" customHeight="1" x14ac:dyDescent="0.3">
      <c r="A3" s="48"/>
      <c r="B3" s="49"/>
      <c r="C3" s="49"/>
      <c r="D3" s="49"/>
      <c r="E3" s="49"/>
      <c r="F3" s="49"/>
      <c r="G3" s="49"/>
      <c r="H3" s="5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s="2" customFormat="1" ht="60.5" customHeight="1" x14ac:dyDescent="0.3">
      <c r="A4" s="48"/>
      <c r="B4" s="105" t="s">
        <v>34</v>
      </c>
      <c r="C4" s="106"/>
      <c r="D4" s="106"/>
      <c r="E4" s="106"/>
      <c r="F4" s="106"/>
      <c r="G4" s="107"/>
      <c r="H4" s="5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162.5" customHeight="1" x14ac:dyDescent="0.35">
      <c r="A5" s="48"/>
      <c r="B5" s="1"/>
      <c r="C5" s="1"/>
      <c r="D5" s="1"/>
      <c r="E5" s="1"/>
      <c r="F5" s="1"/>
      <c r="G5" s="1"/>
      <c r="H5" s="5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row>
    <row r="6" spans="1:45" ht="47" customHeight="1" x14ac:dyDescent="0.35">
      <c r="A6" s="48"/>
      <c r="B6" s="1"/>
      <c r="C6" s="1"/>
      <c r="D6" s="1"/>
      <c r="E6" s="1"/>
      <c r="F6" s="1"/>
      <c r="G6" s="1"/>
      <c r="H6" s="5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row>
    <row r="7" spans="1:45" ht="47" customHeight="1" x14ac:dyDescent="0.35">
      <c r="A7" s="48"/>
      <c r="B7" s="1"/>
      <c r="C7" s="1"/>
      <c r="D7" s="1"/>
      <c r="E7" s="1"/>
      <c r="F7" s="1"/>
      <c r="G7" s="1"/>
      <c r="H7" s="5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row>
    <row r="8" spans="1:45" ht="47" customHeight="1" x14ac:dyDescent="0.35">
      <c r="A8" s="48"/>
      <c r="B8" s="1"/>
      <c r="C8" s="1"/>
      <c r="D8" s="1"/>
      <c r="E8" s="1"/>
      <c r="F8" s="1"/>
      <c r="G8" s="1"/>
      <c r="H8" s="5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row>
    <row r="9" spans="1:45" ht="47" customHeight="1" x14ac:dyDescent="0.35">
      <c r="A9" s="48"/>
      <c r="B9" s="1"/>
      <c r="C9" s="1"/>
      <c r="D9" s="1"/>
      <c r="E9" s="1"/>
      <c r="F9" s="1"/>
      <c r="G9" s="1"/>
      <c r="H9" s="5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row>
    <row r="10" spans="1:45" ht="47" customHeight="1" x14ac:dyDescent="0.35">
      <c r="A10" s="48"/>
      <c r="B10" s="1"/>
      <c r="C10" s="1"/>
      <c r="D10" s="1"/>
      <c r="E10" s="1"/>
      <c r="F10" s="1"/>
      <c r="G10" s="1"/>
      <c r="H10" s="5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row>
    <row r="11" spans="1:45" ht="47" customHeight="1" x14ac:dyDescent="0.35">
      <c r="A11" s="48"/>
      <c r="B11" s="1"/>
      <c r="C11" s="1"/>
      <c r="D11" s="1"/>
      <c r="E11" s="1"/>
      <c r="F11" s="1"/>
      <c r="G11" s="1"/>
      <c r="H11" s="5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row>
    <row r="12" spans="1:45" ht="47" customHeight="1" x14ac:dyDescent="0.35">
      <c r="A12" s="48"/>
      <c r="B12" s="1"/>
      <c r="C12" s="1"/>
      <c r="D12" s="1"/>
      <c r="E12" s="1"/>
      <c r="F12" s="1"/>
      <c r="G12" s="1"/>
      <c r="H12" s="54"/>
      <c r="I12" s="94"/>
      <c r="J12" s="94"/>
      <c r="K12" s="94"/>
      <c r="L12" s="94"/>
      <c r="M12" s="94"/>
      <c r="N12" s="94"/>
      <c r="O12" s="97"/>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row>
    <row r="13" spans="1:45" ht="47" customHeight="1" x14ac:dyDescent="0.35">
      <c r="A13" s="48"/>
      <c r="B13" s="1"/>
      <c r="C13" s="1"/>
      <c r="D13" s="1"/>
      <c r="E13" s="1"/>
      <c r="F13" s="1"/>
      <c r="G13" s="1"/>
      <c r="H13" s="5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row>
    <row r="14" spans="1:45" ht="16.5" customHeight="1" x14ac:dyDescent="0.35">
      <c r="A14" s="48"/>
      <c r="B14" s="1"/>
      <c r="C14" s="1"/>
      <c r="D14" s="1"/>
      <c r="E14" s="1"/>
      <c r="F14" s="1"/>
      <c r="G14" s="1"/>
      <c r="H14" s="5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row>
    <row r="15" spans="1:45" ht="14.5" customHeight="1" x14ac:dyDescent="0.35">
      <c r="A15" s="48"/>
      <c r="B15" s="10" t="s">
        <v>9</v>
      </c>
      <c r="C15" s="11">
        <v>45826</v>
      </c>
      <c r="D15" s="69" t="s">
        <v>30</v>
      </c>
      <c r="E15" s="70"/>
      <c r="F15" s="70"/>
      <c r="G15" s="70"/>
      <c r="H15" s="65"/>
      <c r="I15" s="96"/>
      <c r="J15" s="96"/>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row>
    <row r="16" spans="1:45" x14ac:dyDescent="0.35">
      <c r="A16" s="66"/>
      <c r="B16" s="67"/>
      <c r="C16" s="67"/>
      <c r="D16" s="67"/>
      <c r="E16" s="67"/>
      <c r="F16" s="67"/>
      <c r="G16" s="67"/>
      <c r="H16" s="68"/>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row>
    <row r="17" spans="1:45" x14ac:dyDescent="0.35">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row>
    <row r="18" spans="1:45" x14ac:dyDescent="0.35">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row>
    <row r="19" spans="1:45" x14ac:dyDescent="0.3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row>
    <row r="20" spans="1:45" x14ac:dyDescent="0.3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row>
    <row r="21" spans="1:45" x14ac:dyDescent="0.35">
      <c r="A21" s="94"/>
      <c r="B21" s="1"/>
      <c r="C21" s="1"/>
      <c r="D21" s="1"/>
      <c r="E21" s="1"/>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row>
    <row r="22" spans="1:45" x14ac:dyDescent="0.35">
      <c r="A22" s="94"/>
      <c r="B22" s="1"/>
      <c r="C22" s="1"/>
      <c r="D22" s="1"/>
      <c r="E22" s="1"/>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row>
    <row r="23" spans="1:45" x14ac:dyDescent="0.35">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row>
    <row r="24" spans="1:45" x14ac:dyDescent="0.3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row>
    <row r="25" spans="1:45" x14ac:dyDescent="0.35">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row>
    <row r="26" spans="1:45" x14ac:dyDescent="0.35">
      <c r="A26" s="1"/>
      <c r="B26" s="1"/>
      <c r="C26" s="1"/>
      <c r="D26" s="1"/>
      <c r="E26" s="1"/>
      <c r="F26" s="1"/>
      <c r="G26" s="1"/>
      <c r="H26" s="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row>
    <row r="27" spans="1:45" x14ac:dyDescent="0.35">
      <c r="A27" s="1"/>
      <c r="B27" s="1"/>
      <c r="C27" s="1"/>
      <c r="D27" s="1"/>
      <c r="E27" s="1"/>
      <c r="F27" s="1"/>
      <c r="G27" s="1"/>
      <c r="H27" s="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row>
    <row r="28" spans="1:45" x14ac:dyDescent="0.35">
      <c r="A28" s="1"/>
      <c r="B28" s="1"/>
      <c r="C28" s="1"/>
      <c r="D28" s="1"/>
      <c r="E28" s="1"/>
      <c r="F28" s="1"/>
      <c r="G28" s="1"/>
      <c r="H28" s="1"/>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row>
    <row r="29" spans="1:45" x14ac:dyDescent="0.35">
      <c r="A29" s="1"/>
      <c r="B29" s="1"/>
      <c r="C29" s="1"/>
      <c r="D29" s="1"/>
      <c r="E29" s="1"/>
      <c r="F29" s="1"/>
      <c r="G29" s="1"/>
      <c r="H29" s="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row>
    <row r="30" spans="1:45" x14ac:dyDescent="0.35">
      <c r="A30" s="1"/>
      <c r="B30" s="1"/>
      <c r="C30" s="1"/>
      <c r="D30" s="1"/>
      <c r="E30" s="1"/>
      <c r="F30" s="1"/>
      <c r="G30" s="1"/>
      <c r="H30" s="1"/>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1:45" x14ac:dyDescent="0.35">
      <c r="A31" s="1"/>
      <c r="B31" s="1"/>
      <c r="C31" s="1"/>
      <c r="D31" s="1"/>
      <c r="E31" s="1"/>
      <c r="F31" s="1"/>
      <c r="G31" s="1"/>
      <c r="H31" s="1"/>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row r="32" spans="1:45" x14ac:dyDescent="0.35">
      <c r="A32" s="1"/>
      <c r="B32" s="1"/>
      <c r="C32" s="1"/>
      <c r="D32" s="1"/>
      <c r="E32" s="1"/>
      <c r="F32" s="1"/>
      <c r="G32" s="1"/>
      <c r="H32" s="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row>
    <row r="33" spans="1:37" x14ac:dyDescent="0.35">
      <c r="A33" s="1"/>
      <c r="B33" s="1"/>
      <c r="C33" s="1"/>
      <c r="D33" s="1"/>
      <c r="E33" s="1"/>
      <c r="F33" s="1"/>
      <c r="G33" s="1"/>
      <c r="H33" s="1"/>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row>
    <row r="34" spans="1:37" x14ac:dyDescent="0.35">
      <c r="A34" s="1"/>
      <c r="B34" s="1"/>
      <c r="C34" s="1"/>
      <c r="D34" s="1"/>
      <c r="E34" s="1"/>
      <c r="F34" s="1"/>
      <c r="G34" s="1"/>
      <c r="H34" s="1"/>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row>
    <row r="35" spans="1:37" x14ac:dyDescent="0.35">
      <c r="A35" s="1"/>
      <c r="B35" s="1"/>
      <c r="C35" s="1"/>
      <c r="D35" s="1"/>
      <c r="E35" s="1"/>
      <c r="F35" s="1"/>
      <c r="G35" s="1"/>
      <c r="H35" s="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row>
    <row r="36" spans="1:37" x14ac:dyDescent="0.35">
      <c r="A36" s="1"/>
      <c r="B36" s="1"/>
      <c r="C36" s="1"/>
      <c r="D36" s="1"/>
      <c r="E36" s="1"/>
      <c r="F36" s="1"/>
      <c r="G36" s="1"/>
      <c r="H36" s="1"/>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x14ac:dyDescent="0.35">
      <c r="A37" s="1"/>
      <c r="B37" s="1"/>
      <c r="C37" s="1"/>
      <c r="D37" s="1"/>
      <c r="E37" s="1"/>
      <c r="F37" s="1"/>
      <c r="G37" s="1"/>
      <c r="H37" s="1"/>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x14ac:dyDescent="0.35">
      <c r="A38" s="1"/>
      <c r="B38" s="1"/>
      <c r="C38" s="1"/>
      <c r="D38" s="1"/>
      <c r="E38" s="1"/>
      <c r="F38" s="1"/>
      <c r="G38" s="1"/>
      <c r="H38" s="1"/>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x14ac:dyDescent="0.35">
      <c r="A39" s="1"/>
      <c r="B39" s="1"/>
      <c r="C39" s="1"/>
      <c r="D39" s="1"/>
      <c r="E39" s="1"/>
      <c r="F39" s="1"/>
      <c r="G39" s="1"/>
      <c r="H39" s="1"/>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row>
    <row r="40" spans="1:37" x14ac:dyDescent="0.3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row>
    <row r="41" spans="1:37" x14ac:dyDescent="0.3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row>
    <row r="42" spans="1:37" x14ac:dyDescent="0.3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row>
    <row r="43" spans="1:37" x14ac:dyDescent="0.3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row>
    <row r="44" spans="1:37" x14ac:dyDescent="0.3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row>
    <row r="45" spans="1:37" x14ac:dyDescent="0.3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row>
    <row r="46" spans="1:37" x14ac:dyDescent="0.3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row>
    <row r="47" spans="1:37" x14ac:dyDescent="0.35">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row>
    <row r="48" spans="1:37" x14ac:dyDescent="0.3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row>
    <row r="49" spans="1:37" x14ac:dyDescent="0.35">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row>
    <row r="50" spans="1:37" x14ac:dyDescent="0.35">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row>
    <row r="51" spans="1:37" x14ac:dyDescent="0.3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row>
    <row r="52" spans="1:37" x14ac:dyDescent="0.3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row>
    <row r="53" spans="1:37" x14ac:dyDescent="0.3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row>
    <row r="54" spans="1:37" x14ac:dyDescent="0.3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row>
    <row r="55" spans="1:37" x14ac:dyDescent="0.3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row>
    <row r="56" spans="1:37" x14ac:dyDescent="0.3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row>
    <row r="57" spans="1:37" x14ac:dyDescent="0.3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row>
    <row r="58" spans="1:37" x14ac:dyDescent="0.3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row>
    <row r="59" spans="1:37" x14ac:dyDescent="0.3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row>
    <row r="60" spans="1:37" x14ac:dyDescent="0.3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row>
    <row r="61" spans="1:37" x14ac:dyDescent="0.3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row>
    <row r="62" spans="1:37" x14ac:dyDescent="0.3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row>
    <row r="63" spans="1:37" x14ac:dyDescent="0.3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row>
    <row r="64" spans="1:37" x14ac:dyDescent="0.3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row>
    <row r="65" spans="1:37" x14ac:dyDescent="0.3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row>
    <row r="66" spans="1:37" x14ac:dyDescent="0.3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row>
    <row r="67" spans="1:37" x14ac:dyDescent="0.3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row>
    <row r="68" spans="1:37" x14ac:dyDescent="0.3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row>
    <row r="69" spans="1:37" x14ac:dyDescent="0.3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row>
    <row r="70" spans="1:37" x14ac:dyDescent="0.3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row>
    <row r="71" spans="1:37" x14ac:dyDescent="0.3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row>
    <row r="72" spans="1:37" x14ac:dyDescent="0.3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row>
    <row r="73" spans="1:37" x14ac:dyDescent="0.3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row>
    <row r="74" spans="1:37" x14ac:dyDescent="0.3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row>
    <row r="75" spans="1:37" x14ac:dyDescent="0.3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row>
    <row r="76" spans="1:37" x14ac:dyDescent="0.3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row>
    <row r="77" spans="1:37" x14ac:dyDescent="0.3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row>
    <row r="78" spans="1:37" x14ac:dyDescent="0.3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row>
    <row r="79" spans="1:37" x14ac:dyDescent="0.3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row>
    <row r="80" spans="1:37" x14ac:dyDescent="0.3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row>
    <row r="81" spans="1:37" x14ac:dyDescent="0.3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row>
    <row r="82" spans="1:37" x14ac:dyDescent="0.3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row>
    <row r="83" spans="1:37" x14ac:dyDescent="0.3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row>
    <row r="84" spans="1:37" x14ac:dyDescent="0.3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row>
    <row r="85" spans="1:37" x14ac:dyDescent="0.3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row>
    <row r="86" spans="1:37" x14ac:dyDescent="0.3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row>
    <row r="87" spans="1:37" x14ac:dyDescent="0.3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row>
    <row r="88" spans="1:37" x14ac:dyDescent="0.3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row>
    <row r="89" spans="1:37" x14ac:dyDescent="0.3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row>
    <row r="90" spans="1:37" x14ac:dyDescent="0.3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row>
    <row r="91" spans="1:37" x14ac:dyDescent="0.3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row>
    <row r="92" spans="1:37" x14ac:dyDescent="0.3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row>
    <row r="93" spans="1:37" x14ac:dyDescent="0.3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row>
    <row r="94" spans="1:37" x14ac:dyDescent="0.3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row>
    <row r="95" spans="1:37" x14ac:dyDescent="0.35">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row>
    <row r="96" spans="1:37" x14ac:dyDescent="0.3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row>
    <row r="97" spans="1:37" x14ac:dyDescent="0.3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row>
    <row r="98" spans="1:37" x14ac:dyDescent="0.3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row>
    <row r="99" spans="1:37" x14ac:dyDescent="0.3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row>
    <row r="100" spans="1:37" x14ac:dyDescent="0.35">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row>
    <row r="101" spans="1:37" x14ac:dyDescent="0.3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row>
    <row r="102" spans="1:37" x14ac:dyDescent="0.3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row>
    <row r="103" spans="1:37" x14ac:dyDescent="0.35">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row>
    <row r="104" spans="1:37" x14ac:dyDescent="0.35">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row>
    <row r="105" spans="1:37" x14ac:dyDescent="0.3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row>
    <row r="106" spans="1:37" x14ac:dyDescent="0.35">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row>
    <row r="107" spans="1:37" x14ac:dyDescent="0.35">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row>
    <row r="108" spans="1:37" x14ac:dyDescent="0.35">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row>
    <row r="109" spans="1:37" x14ac:dyDescent="0.35">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row>
    <row r="110" spans="1:37" x14ac:dyDescent="0.35">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row>
    <row r="111" spans="1:37" x14ac:dyDescent="0.35">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row>
    <row r="112" spans="1:37" x14ac:dyDescent="0.35">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row>
    <row r="113" spans="1:37" x14ac:dyDescent="0.35">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row>
    <row r="114" spans="1:37" x14ac:dyDescent="0.35">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row>
    <row r="115" spans="1:37" x14ac:dyDescent="0.3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row>
    <row r="116" spans="1:37" x14ac:dyDescent="0.35">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row>
    <row r="117" spans="1:37" x14ac:dyDescent="0.35">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row>
    <row r="118" spans="1:37" x14ac:dyDescent="0.35">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row>
    <row r="119" spans="1:37" x14ac:dyDescent="0.35">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row>
    <row r="120" spans="1:37" x14ac:dyDescent="0.35">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row>
    <row r="121" spans="1:37" x14ac:dyDescent="0.35">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row>
    <row r="122" spans="1:37" x14ac:dyDescent="0.3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row>
    <row r="123" spans="1:37" x14ac:dyDescent="0.35">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row>
    <row r="124" spans="1:37" x14ac:dyDescent="0.35">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row>
    <row r="125" spans="1:37" x14ac:dyDescent="0.35">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row>
    <row r="126" spans="1:37" x14ac:dyDescent="0.35">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row>
    <row r="127" spans="1:37" x14ac:dyDescent="0.3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row>
    <row r="128" spans="1:37" x14ac:dyDescent="0.35">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row>
    <row r="129" spans="1:37" x14ac:dyDescent="0.3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row>
    <row r="130" spans="1:37" x14ac:dyDescent="0.3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row>
    <row r="131" spans="1:37" x14ac:dyDescent="0.3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row>
    <row r="132" spans="1:37" x14ac:dyDescent="0.3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row>
    <row r="133" spans="1:37" x14ac:dyDescent="0.35">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row>
    <row r="134" spans="1:37" x14ac:dyDescent="0.35">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row>
    <row r="135" spans="1:37" x14ac:dyDescent="0.3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row>
    <row r="136" spans="1:37" x14ac:dyDescent="0.3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row>
    <row r="137" spans="1:37" x14ac:dyDescent="0.35">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4"/>
      <c r="AK137" s="94"/>
    </row>
    <row r="138" spans="1:37" x14ac:dyDescent="0.35">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4"/>
      <c r="AK138" s="94"/>
    </row>
    <row r="139" spans="1:37" x14ac:dyDescent="0.35">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row>
    <row r="140" spans="1:37" x14ac:dyDescent="0.35">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row>
    <row r="141" spans="1:37" x14ac:dyDescent="0.35">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row>
    <row r="142" spans="1:37" x14ac:dyDescent="0.35">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row>
    <row r="143" spans="1:37" x14ac:dyDescent="0.35">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row>
    <row r="144" spans="1:37" x14ac:dyDescent="0.3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row>
    <row r="145" spans="1:8" x14ac:dyDescent="0.35">
      <c r="A145"/>
      <c r="B145"/>
      <c r="C145"/>
      <c r="D145"/>
      <c r="E145"/>
      <c r="F145"/>
      <c r="G145"/>
      <c r="H145"/>
    </row>
    <row r="146" spans="1:8" x14ac:dyDescent="0.35">
      <c r="A146"/>
      <c r="B146"/>
      <c r="C146"/>
      <c r="D146"/>
      <c r="E146"/>
      <c r="F146"/>
      <c r="G146"/>
      <c r="H146"/>
    </row>
    <row r="147" spans="1:8" x14ac:dyDescent="0.35">
      <c r="A147"/>
      <c r="B147"/>
      <c r="C147"/>
      <c r="D147"/>
      <c r="E147"/>
      <c r="F147"/>
      <c r="G147"/>
      <c r="H147"/>
    </row>
    <row r="148" spans="1:8" x14ac:dyDescent="0.35">
      <c r="A148"/>
      <c r="B148"/>
      <c r="C148"/>
      <c r="D148"/>
      <c r="E148"/>
      <c r="F148"/>
      <c r="G148"/>
      <c r="H148"/>
    </row>
    <row r="149" spans="1:8" x14ac:dyDescent="0.35">
      <c r="A149"/>
      <c r="B149"/>
      <c r="C149"/>
      <c r="D149"/>
      <c r="E149"/>
      <c r="F149"/>
      <c r="G149"/>
      <c r="H149"/>
    </row>
    <row r="150" spans="1:8" x14ac:dyDescent="0.35">
      <c r="A150"/>
      <c r="B150"/>
      <c r="C150"/>
      <c r="D150"/>
      <c r="E150"/>
      <c r="F150"/>
      <c r="G150"/>
      <c r="H150"/>
    </row>
    <row r="151" spans="1:8" x14ac:dyDescent="0.35">
      <c r="A151"/>
      <c r="B151"/>
      <c r="C151"/>
      <c r="D151"/>
      <c r="E151"/>
      <c r="F151"/>
      <c r="G151"/>
      <c r="H151"/>
    </row>
    <row r="152" spans="1:8" x14ac:dyDescent="0.35">
      <c r="A152"/>
      <c r="B152"/>
      <c r="C152"/>
      <c r="D152"/>
      <c r="E152"/>
      <c r="F152"/>
      <c r="G152"/>
      <c r="H152"/>
    </row>
  </sheetData>
  <mergeCells count="2">
    <mergeCell ref="A2:H2"/>
    <mergeCell ref="B4:G4"/>
  </mergeCell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0101-D813-4706-9C8A-00B63B4E29FA}">
  <dimension ref="B1:M27"/>
  <sheetViews>
    <sheetView topLeftCell="A14" zoomScale="130" zoomScaleNormal="130" workbookViewId="0">
      <selection activeCell="E37" sqref="E37"/>
    </sheetView>
  </sheetViews>
  <sheetFormatPr baseColWidth="10" defaultRowHeight="14.5" x14ac:dyDescent="0.35"/>
  <cols>
    <col min="3" max="3" width="12.453125" bestFit="1" customWidth="1"/>
    <col min="4" max="4" width="13.08984375" bestFit="1" customWidth="1"/>
    <col min="6" max="6" width="11.54296875" bestFit="1" customWidth="1"/>
    <col min="8" max="8" width="11.54296875" bestFit="1" customWidth="1"/>
  </cols>
  <sheetData>
    <row r="1" spans="2:13" ht="15" hidden="1" thickBot="1" x14ac:dyDescent="0.4">
      <c r="B1" s="6" t="s">
        <v>0</v>
      </c>
      <c r="C1" s="2" t="s">
        <v>13</v>
      </c>
      <c r="D1" t="s">
        <v>18</v>
      </c>
      <c r="E1" s="2" t="s">
        <v>14</v>
      </c>
      <c r="F1" s="2" t="s">
        <v>32</v>
      </c>
      <c r="G1" s="2" t="s">
        <v>16</v>
      </c>
      <c r="H1" s="2" t="s">
        <v>17</v>
      </c>
      <c r="I1" s="2" t="s">
        <v>23</v>
      </c>
      <c r="J1" s="2" t="s">
        <v>31</v>
      </c>
      <c r="K1" s="2" t="s">
        <v>19</v>
      </c>
      <c r="L1" s="2"/>
      <c r="M1" s="1"/>
    </row>
    <row r="2" spans="2:13" hidden="1" x14ac:dyDescent="0.35">
      <c r="B2" s="2" t="s">
        <v>13</v>
      </c>
      <c r="C2" s="7">
        <v>1</v>
      </c>
      <c r="D2" s="12">
        <f>C2/1000</f>
        <v>1E-3</v>
      </c>
      <c r="E2" s="12">
        <f>1/C4</f>
        <v>9.8697196999605211E-6</v>
      </c>
      <c r="F2" s="12">
        <f>1/C5</f>
        <v>7.5007500750075016E-3</v>
      </c>
      <c r="G2" s="12">
        <f>1/C6</f>
        <v>1.4503773773021683E-4</v>
      </c>
      <c r="H2" s="12">
        <f>1/C7</f>
        <v>7.5006168270446592E-3</v>
      </c>
      <c r="I2" s="12">
        <f>1/C8</f>
        <v>1.0000000000000001E-5</v>
      </c>
      <c r="J2" s="12">
        <f t="shared" ref="J2:J8" si="0">I2*1000</f>
        <v>0.01</v>
      </c>
      <c r="K2" s="12">
        <f>1/C10</f>
        <v>1.0197162129779282E-5</v>
      </c>
      <c r="L2" s="2" t="s">
        <v>13</v>
      </c>
      <c r="M2" s="1">
        <v>0</v>
      </c>
    </row>
    <row r="3" spans="2:13" hidden="1" x14ac:dyDescent="0.35">
      <c r="B3" t="s">
        <v>18</v>
      </c>
      <c r="C3" s="13">
        <f>C2*1000</f>
        <v>1000</v>
      </c>
      <c r="D3" s="8">
        <v>1</v>
      </c>
      <c r="E3" s="12">
        <f>E2*1000</f>
        <v>9.8697196999605209E-3</v>
      </c>
      <c r="F3" s="12">
        <f>F2*1000</f>
        <v>7.5007500750075016</v>
      </c>
      <c r="G3" s="12">
        <f>1/D6</f>
        <v>0.14503773773021683</v>
      </c>
      <c r="H3" s="12">
        <f>1/D7</f>
        <v>7.5006168270446594</v>
      </c>
      <c r="I3" s="12">
        <f>1/D8</f>
        <v>0.01</v>
      </c>
      <c r="J3" s="12">
        <f t="shared" si="0"/>
        <v>10</v>
      </c>
      <c r="K3" s="12">
        <f>1/D10</f>
        <v>1.0197162129779282E-2</v>
      </c>
      <c r="L3" t="s">
        <v>18</v>
      </c>
      <c r="M3" s="1">
        <v>1</v>
      </c>
    </row>
    <row r="4" spans="2:13" hidden="1" x14ac:dyDescent="0.35">
      <c r="B4" s="2" t="s">
        <v>14</v>
      </c>
      <c r="C4" s="15">
        <v>101320</v>
      </c>
      <c r="D4" s="14">
        <f>C4/1000</f>
        <v>101.32</v>
      </c>
      <c r="E4" s="8">
        <v>1</v>
      </c>
      <c r="F4" s="12">
        <v>760.00199999999995</v>
      </c>
      <c r="G4" s="12">
        <v>14.6959</v>
      </c>
      <c r="H4" s="12">
        <v>760</v>
      </c>
      <c r="I4" s="12">
        <f>1/E8</f>
        <v>1.0132500000000009</v>
      </c>
      <c r="J4" s="12">
        <f t="shared" si="0"/>
        <v>1013.2500000000009</v>
      </c>
      <c r="K4" s="12">
        <f>1/E10</f>
        <v>1.0332274527998417</v>
      </c>
      <c r="L4" s="2" t="s">
        <v>14</v>
      </c>
      <c r="M4" s="1">
        <v>2</v>
      </c>
    </row>
    <row r="5" spans="2:13" hidden="1" x14ac:dyDescent="0.35">
      <c r="B5" s="2" t="s">
        <v>15</v>
      </c>
      <c r="C5" s="15">
        <v>133.32</v>
      </c>
      <c r="D5" s="14">
        <f>C5/1000</f>
        <v>0.13331999999999999</v>
      </c>
      <c r="E5" s="14">
        <f>1/F4</f>
        <v>1.3157860110894447E-3</v>
      </c>
      <c r="F5" s="8">
        <v>1</v>
      </c>
      <c r="G5" s="12">
        <f>1/F6</f>
        <v>1.9336749492410325E-2</v>
      </c>
      <c r="H5" s="12">
        <f>1/F7</f>
        <v>0.9999972366148564</v>
      </c>
      <c r="I5" s="12">
        <f>1/F8</f>
        <v>1.3332199999999993E-3</v>
      </c>
      <c r="J5" s="12">
        <f t="shared" si="0"/>
        <v>1.3332199999999994</v>
      </c>
      <c r="K5" s="12">
        <f>1/F10</f>
        <v>1.3595060494664339E-3</v>
      </c>
      <c r="L5" s="2" t="s">
        <v>15</v>
      </c>
      <c r="M5" s="1">
        <v>3</v>
      </c>
    </row>
    <row r="6" spans="2:13" hidden="1" x14ac:dyDescent="0.35">
      <c r="B6" s="2" t="s">
        <v>16</v>
      </c>
      <c r="C6" s="15">
        <v>6894.7572931679997</v>
      </c>
      <c r="D6" s="14">
        <f>C6/1000</f>
        <v>6.8947572931679995</v>
      </c>
      <c r="E6" s="14">
        <f>1/G4</f>
        <v>6.8046189753604741E-2</v>
      </c>
      <c r="F6" s="14">
        <v>51.715000000000003</v>
      </c>
      <c r="G6" s="8">
        <v>1</v>
      </c>
      <c r="H6" s="12">
        <f>1/G7</f>
        <v>51.714932571506971</v>
      </c>
      <c r="I6" s="12">
        <f>1/G8</f>
        <v>6.8947572931683715E-2</v>
      </c>
      <c r="J6" s="12">
        <f t="shared" si="0"/>
        <v>68.947572931683709</v>
      </c>
      <c r="K6" s="12">
        <f>1/G10</f>
        <v>7.0306957963915742E-2</v>
      </c>
      <c r="L6" s="2" t="s">
        <v>16</v>
      </c>
      <c r="M6" s="1">
        <v>4</v>
      </c>
    </row>
    <row r="7" spans="2:13" hidden="1" x14ac:dyDescent="0.35">
      <c r="B7" s="2" t="s">
        <v>17</v>
      </c>
      <c r="C7" s="15">
        <v>133.32236842099999</v>
      </c>
      <c r="D7" s="14">
        <f>C7/1000</f>
        <v>0.13332236842099998</v>
      </c>
      <c r="E7" s="14">
        <f>1/H4</f>
        <v>1.3157894736842105E-3</v>
      </c>
      <c r="F7" s="14">
        <v>1.0000027633927799</v>
      </c>
      <c r="G7" s="14">
        <v>1.9336774704623E-2</v>
      </c>
      <c r="H7" s="8">
        <v>1</v>
      </c>
      <c r="I7" s="12">
        <f>1/H8</f>
        <v>1.3332236842105258E-3</v>
      </c>
      <c r="J7" s="12">
        <f t="shared" si="0"/>
        <v>1.3332236842105258</v>
      </c>
      <c r="K7" s="12">
        <f>1/H10</f>
        <v>1.3595098063156385E-3</v>
      </c>
      <c r="L7" s="2" t="s">
        <v>17</v>
      </c>
      <c r="M7" s="1">
        <v>5</v>
      </c>
    </row>
    <row r="8" spans="2:13" hidden="1" x14ac:dyDescent="0.35">
      <c r="B8" s="2" t="s">
        <v>23</v>
      </c>
      <c r="C8" s="15">
        <v>100000</v>
      </c>
      <c r="D8" s="14">
        <f>C8/1000</f>
        <v>100</v>
      </c>
      <c r="E8" s="14">
        <v>0.98692326671601205</v>
      </c>
      <c r="F8" s="14">
        <v>750.06375541921102</v>
      </c>
      <c r="G8" s="14">
        <v>14.5037737730209</v>
      </c>
      <c r="H8" s="14">
        <v>750.06168270417004</v>
      </c>
      <c r="I8" s="8">
        <v>1</v>
      </c>
      <c r="J8" s="12">
        <f t="shared" si="0"/>
        <v>1000</v>
      </c>
      <c r="K8" s="12">
        <f>1/I10</f>
        <v>1.0197162129779282</v>
      </c>
      <c r="L8" s="2" t="s">
        <v>23</v>
      </c>
      <c r="M8" s="1">
        <v>6</v>
      </c>
    </row>
    <row r="9" spans="2:13" hidden="1" x14ac:dyDescent="0.35">
      <c r="B9" s="2" t="s">
        <v>31</v>
      </c>
      <c r="C9" s="13">
        <f t="shared" ref="C9:I9" si="1">C8/1000</f>
        <v>100</v>
      </c>
      <c r="D9" s="14">
        <f t="shared" si="1"/>
        <v>0.1</v>
      </c>
      <c r="E9" s="14">
        <f t="shared" si="1"/>
        <v>9.8692326671601213E-4</v>
      </c>
      <c r="F9" s="14">
        <f t="shared" si="1"/>
        <v>0.750063755419211</v>
      </c>
      <c r="G9" s="14">
        <f t="shared" si="1"/>
        <v>1.45037737730209E-2</v>
      </c>
      <c r="H9" s="14">
        <f t="shared" si="1"/>
        <v>0.75006168270417006</v>
      </c>
      <c r="I9" s="14">
        <f t="shared" si="1"/>
        <v>1E-3</v>
      </c>
      <c r="J9" s="8">
        <v>1</v>
      </c>
      <c r="K9" s="12">
        <f>K8*1000</f>
        <v>1019.7162129779282</v>
      </c>
      <c r="L9" s="2" t="s">
        <v>31</v>
      </c>
      <c r="M9" s="1">
        <v>7</v>
      </c>
    </row>
    <row r="10" spans="2:13" hidden="1" x14ac:dyDescent="0.35">
      <c r="B10" s="2" t="s">
        <v>19</v>
      </c>
      <c r="C10" s="15">
        <v>98066.5</v>
      </c>
      <c r="D10" s="14">
        <f>C10/1000</f>
        <v>98.066500000000005</v>
      </c>
      <c r="E10" s="14">
        <v>0.96784110535409995</v>
      </c>
      <c r="F10" s="14">
        <v>735.56127270818001</v>
      </c>
      <c r="G10" s="14">
        <v>14.223343307119601</v>
      </c>
      <c r="H10" s="14">
        <v>735.55924006908504</v>
      </c>
      <c r="I10" s="14">
        <v>0.98066500000000001</v>
      </c>
      <c r="J10" s="14">
        <f>I10*1000</f>
        <v>980.66499999999996</v>
      </c>
      <c r="K10" s="8">
        <v>1</v>
      </c>
      <c r="L10" s="2" t="s">
        <v>19</v>
      </c>
      <c r="M10" s="1">
        <v>8</v>
      </c>
    </row>
    <row r="11" spans="2:13" hidden="1" x14ac:dyDescent="0.35">
      <c r="B11" s="1"/>
      <c r="C11" s="1"/>
      <c r="D11" s="1"/>
      <c r="E11" s="1"/>
      <c r="F11" s="1"/>
      <c r="G11" s="1"/>
      <c r="H11" s="1"/>
      <c r="I11" s="1"/>
      <c r="J11" s="1"/>
      <c r="K11" s="2"/>
      <c r="L11" s="2"/>
    </row>
    <row r="12" spans="2:13" hidden="1" x14ac:dyDescent="0.35">
      <c r="B12" s="1"/>
      <c r="C12" s="1"/>
      <c r="D12" s="1"/>
      <c r="E12" s="1"/>
      <c r="F12" s="1"/>
      <c r="G12" s="1"/>
      <c r="H12" s="1"/>
      <c r="I12" s="1"/>
      <c r="J12" s="1"/>
      <c r="K12" s="2"/>
      <c r="L12" s="2"/>
    </row>
    <row r="13" spans="2:13" hidden="1" x14ac:dyDescent="0.35">
      <c r="B13" s="1" t="s">
        <v>1</v>
      </c>
      <c r="C13" s="1">
        <f>VLOOKUP('Conversion Pression'!D12,L2:M10,2,FALSE)</f>
        <v>1</v>
      </c>
      <c r="D13" s="1">
        <f>VLOOKUP('Conversion Pression'!G12,L2:M10,2,FALSE)</f>
        <v>6</v>
      </c>
      <c r="E13" s="1"/>
      <c r="F13" s="1"/>
      <c r="G13" s="1"/>
      <c r="H13" s="1"/>
      <c r="I13" s="1"/>
      <c r="J13" s="1"/>
      <c r="K13" s="2"/>
      <c r="L13" s="2"/>
    </row>
    <row r="15" spans="2:13" ht="15" thickBot="1" x14ac:dyDescent="0.4"/>
    <row r="16" spans="2:13" x14ac:dyDescent="0.35">
      <c r="B16" s="72" t="s">
        <v>0</v>
      </c>
      <c r="C16" s="73" t="s">
        <v>23</v>
      </c>
      <c r="D16" s="74" t="s">
        <v>13</v>
      </c>
      <c r="E16" s="73" t="s">
        <v>18</v>
      </c>
      <c r="F16" s="73" t="s">
        <v>14</v>
      </c>
      <c r="G16" s="73" t="s">
        <v>16</v>
      </c>
      <c r="H16" s="73" t="s">
        <v>32</v>
      </c>
      <c r="I16" s="73" t="s">
        <v>31</v>
      </c>
      <c r="J16" s="73" t="s">
        <v>19</v>
      </c>
      <c r="K16" s="75"/>
      <c r="L16" s="1"/>
    </row>
    <row r="17" spans="2:12" x14ac:dyDescent="0.35">
      <c r="B17" s="76" t="s">
        <v>23</v>
      </c>
      <c r="C17" s="77">
        <v>1</v>
      </c>
      <c r="D17" s="78">
        <f>C8</f>
        <v>100000</v>
      </c>
      <c r="E17" s="78">
        <f>D8</f>
        <v>100</v>
      </c>
      <c r="F17" s="78">
        <f>E8</f>
        <v>0.98692326671601205</v>
      </c>
      <c r="G17" s="78">
        <f>G8</f>
        <v>14.5037737730209</v>
      </c>
      <c r="H17" s="78">
        <f>F8</f>
        <v>750.06375541921102</v>
      </c>
      <c r="I17" s="78">
        <f>J8</f>
        <v>1000</v>
      </c>
      <c r="J17" s="78">
        <f>K8</f>
        <v>1.0197162129779282</v>
      </c>
      <c r="K17" s="79" t="s">
        <v>23</v>
      </c>
      <c r="L17" s="1">
        <v>0</v>
      </c>
    </row>
    <row r="18" spans="2:12" x14ac:dyDescent="0.35">
      <c r="B18" s="80" t="s">
        <v>13</v>
      </c>
      <c r="C18" s="81">
        <f>I2</f>
        <v>1.0000000000000001E-5</v>
      </c>
      <c r="D18" s="77">
        <f t="shared" ref="D18:F20" si="2">C2</f>
        <v>1</v>
      </c>
      <c r="E18" s="78">
        <f t="shared" si="2"/>
        <v>1E-3</v>
      </c>
      <c r="F18" s="78">
        <f t="shared" si="2"/>
        <v>9.8697196999605211E-6</v>
      </c>
      <c r="G18" s="78">
        <f>G2</f>
        <v>1.4503773773021683E-4</v>
      </c>
      <c r="H18" s="78">
        <f>F2</f>
        <v>7.5007500750075016E-3</v>
      </c>
      <c r="I18" s="78">
        <f t="shared" ref="I18:J20" si="3">J2</f>
        <v>0.01</v>
      </c>
      <c r="J18" s="78">
        <f t="shared" si="3"/>
        <v>1.0197162129779282E-5</v>
      </c>
      <c r="K18" s="82" t="s">
        <v>13</v>
      </c>
      <c r="L18" s="1">
        <v>1</v>
      </c>
    </row>
    <row r="19" spans="2:12" x14ac:dyDescent="0.35">
      <c r="B19" s="76" t="s">
        <v>18</v>
      </c>
      <c r="C19" s="81">
        <f>I3</f>
        <v>0.01</v>
      </c>
      <c r="D19" s="81">
        <f t="shared" si="2"/>
        <v>1000</v>
      </c>
      <c r="E19" s="77">
        <f t="shared" si="2"/>
        <v>1</v>
      </c>
      <c r="F19" s="78">
        <f t="shared" si="2"/>
        <v>9.8697196999605209E-3</v>
      </c>
      <c r="G19" s="78">
        <f>G3</f>
        <v>0.14503773773021683</v>
      </c>
      <c r="H19" s="78">
        <f>F3</f>
        <v>7.5007500750075016</v>
      </c>
      <c r="I19" s="78">
        <f t="shared" si="3"/>
        <v>10</v>
      </c>
      <c r="J19" s="78">
        <f t="shared" si="3"/>
        <v>1.0197162129779282E-2</v>
      </c>
      <c r="K19" s="79" t="s">
        <v>18</v>
      </c>
      <c r="L19" s="1">
        <v>2</v>
      </c>
    </row>
    <row r="20" spans="2:12" x14ac:dyDescent="0.35">
      <c r="B20" s="76" t="s">
        <v>14</v>
      </c>
      <c r="C20" s="81">
        <f>I4</f>
        <v>1.0132500000000009</v>
      </c>
      <c r="D20" s="81">
        <f t="shared" si="2"/>
        <v>101320</v>
      </c>
      <c r="E20" s="81">
        <f t="shared" si="2"/>
        <v>101.32</v>
      </c>
      <c r="F20" s="77">
        <f t="shared" si="2"/>
        <v>1</v>
      </c>
      <c r="G20" s="78">
        <f>G4</f>
        <v>14.6959</v>
      </c>
      <c r="H20" s="78">
        <f>F4</f>
        <v>760.00199999999995</v>
      </c>
      <c r="I20" s="78">
        <f t="shared" si="3"/>
        <v>1013.2500000000009</v>
      </c>
      <c r="J20" s="78">
        <f t="shared" si="3"/>
        <v>1.0332274527998417</v>
      </c>
      <c r="K20" s="79" t="s">
        <v>14</v>
      </c>
      <c r="L20" s="1">
        <v>3</v>
      </c>
    </row>
    <row r="21" spans="2:12" x14ac:dyDescent="0.35">
      <c r="B21" s="76" t="s">
        <v>16</v>
      </c>
      <c r="C21" s="81">
        <f>I6</f>
        <v>6.8947572931683715E-2</v>
      </c>
      <c r="D21" s="81">
        <f>C6</f>
        <v>6894.7572931679997</v>
      </c>
      <c r="E21" s="81">
        <f>D6</f>
        <v>6.8947572931679995</v>
      </c>
      <c r="F21" s="81">
        <f>E6</f>
        <v>6.8046189753604741E-2</v>
      </c>
      <c r="G21" s="77">
        <f>G6</f>
        <v>1</v>
      </c>
      <c r="H21" s="78">
        <f>F6</f>
        <v>51.715000000000003</v>
      </c>
      <c r="I21" s="78">
        <f>J6</f>
        <v>68.947572931683709</v>
      </c>
      <c r="J21" s="78">
        <f>K6</f>
        <v>7.0306957963915742E-2</v>
      </c>
      <c r="K21" s="79" t="s">
        <v>16</v>
      </c>
      <c r="L21" s="1">
        <v>4</v>
      </c>
    </row>
    <row r="22" spans="2:12" x14ac:dyDescent="0.35">
      <c r="B22" s="76" t="s">
        <v>15</v>
      </c>
      <c r="C22" s="81">
        <f>I5</f>
        <v>1.3332199999999993E-3</v>
      </c>
      <c r="D22" s="81">
        <f>C5</f>
        <v>133.32</v>
      </c>
      <c r="E22" s="81">
        <f>D5</f>
        <v>0.13331999999999999</v>
      </c>
      <c r="F22" s="81">
        <f>E5</f>
        <v>1.3157860110894447E-3</v>
      </c>
      <c r="G22" s="81">
        <f>G5</f>
        <v>1.9336749492410325E-2</v>
      </c>
      <c r="H22" s="77">
        <f>F5</f>
        <v>1</v>
      </c>
      <c r="I22" s="78">
        <f>J5</f>
        <v>1.3332199999999994</v>
      </c>
      <c r="J22" s="78">
        <f>K5</f>
        <v>1.3595060494664339E-3</v>
      </c>
      <c r="K22" s="79" t="s">
        <v>15</v>
      </c>
      <c r="L22" s="1">
        <v>5</v>
      </c>
    </row>
    <row r="23" spans="2:12" x14ac:dyDescent="0.35">
      <c r="B23" s="76" t="s">
        <v>31</v>
      </c>
      <c r="C23" s="81">
        <f>I9</f>
        <v>1E-3</v>
      </c>
      <c r="D23" s="81">
        <f t="shared" ref="D23:F24" si="4">C9</f>
        <v>100</v>
      </c>
      <c r="E23" s="81">
        <f t="shared" si="4"/>
        <v>0.1</v>
      </c>
      <c r="F23" s="81">
        <f t="shared" si="4"/>
        <v>9.8692326671601213E-4</v>
      </c>
      <c r="G23" s="81">
        <f>E9</f>
        <v>9.8692326671601213E-4</v>
      </c>
      <c r="H23" s="81">
        <f>F9</f>
        <v>0.750063755419211</v>
      </c>
      <c r="I23" s="77">
        <f>J9</f>
        <v>1</v>
      </c>
      <c r="J23" s="78">
        <f>K9</f>
        <v>1019.7162129779282</v>
      </c>
      <c r="K23" s="79" t="s">
        <v>31</v>
      </c>
      <c r="L23" s="1">
        <v>6</v>
      </c>
    </row>
    <row r="24" spans="2:12" ht="15" thickBot="1" x14ac:dyDescent="0.4">
      <c r="B24" s="83" t="s">
        <v>19</v>
      </c>
      <c r="C24" s="84">
        <f>I10</f>
        <v>0.98066500000000001</v>
      </c>
      <c r="D24" s="84">
        <f t="shared" si="4"/>
        <v>98066.5</v>
      </c>
      <c r="E24" s="84">
        <f t="shared" si="4"/>
        <v>98.066500000000005</v>
      </c>
      <c r="F24" s="84">
        <f t="shared" si="4"/>
        <v>0.96784110535409995</v>
      </c>
      <c r="G24" s="84">
        <f>G10</f>
        <v>14.223343307119601</v>
      </c>
      <c r="H24" s="84">
        <f>F10</f>
        <v>735.56127270818001</v>
      </c>
      <c r="I24" s="84">
        <f>J10</f>
        <v>980.66499999999996</v>
      </c>
      <c r="J24" s="85">
        <f>K10</f>
        <v>1</v>
      </c>
      <c r="K24" s="86" t="s">
        <v>19</v>
      </c>
      <c r="L24" s="1">
        <v>7</v>
      </c>
    </row>
    <row r="25" spans="2:12" x14ac:dyDescent="0.35">
      <c r="B25" s="1"/>
      <c r="C25" s="1"/>
      <c r="D25" s="1"/>
      <c r="E25" s="1"/>
      <c r="F25" s="1"/>
      <c r="G25" s="1"/>
      <c r="H25" s="1"/>
      <c r="I25" s="1"/>
      <c r="J25" s="1"/>
      <c r="K25" s="2"/>
      <c r="L25" s="2"/>
    </row>
    <row r="26" spans="2:12" x14ac:dyDescent="0.35">
      <c r="B26" s="1"/>
      <c r="C26" s="1"/>
      <c r="D26" s="1"/>
      <c r="E26" s="1"/>
      <c r="F26" s="1"/>
      <c r="G26" s="1"/>
      <c r="H26" s="1"/>
      <c r="I26" s="1"/>
      <c r="J26" s="1"/>
      <c r="K26" s="2"/>
      <c r="L26" s="2"/>
    </row>
    <row r="27" spans="2:12" x14ac:dyDescent="0.35">
      <c r="B27" s="1" t="s">
        <v>1</v>
      </c>
      <c r="C27" s="1">
        <f>VLOOKUP('Conversion Pression'!D12,K17:L24,2,FALSE)</f>
        <v>2</v>
      </c>
      <c r="D27" s="1">
        <f>VLOOKUP('Conversion Pression'!G12,K17:L24,2,FALSE)</f>
        <v>0</v>
      </c>
      <c r="E27" s="1"/>
      <c r="F27" s="1"/>
      <c r="G27" s="1"/>
      <c r="H27" s="1"/>
      <c r="I27" s="1"/>
      <c r="J27" s="1"/>
      <c r="K27" s="2"/>
      <c r="L2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Conversion Pression</vt:lpstr>
      <vt:lpstr>Pression absolue et relative</vt:lpstr>
      <vt:lpstr>données caculs Pression</vt:lpstr>
      <vt:lpstr>'Conversion Pression'!Zone_d_impression</vt:lpstr>
      <vt:lpstr>'Pression absolue et relative'!Zone_d_impression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VOLANT</dc:creator>
  <cp:lastModifiedBy>Gaël Landrieux</cp:lastModifiedBy>
  <cp:lastPrinted>2025-06-18T08:53:46Z</cp:lastPrinted>
  <dcterms:created xsi:type="dcterms:W3CDTF">2015-02-23T09:17:49Z</dcterms:created>
  <dcterms:modified xsi:type="dcterms:W3CDTF">2025-07-07T17:10:15Z</dcterms:modified>
</cp:coreProperties>
</file>