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pivotCache/pivotCacheDefinition4.xml" ContentType="application/vnd.openxmlformats-officedocument.spreadsheetml.pivotCacheDefinition+xml"/>
  <Override PartName="/xl/pivotCache/pivotCacheRecords4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pivotTables/pivotTable6.xml" ContentType="application/vnd.openxmlformats-officedocument.spreadsheetml.pivotTable+xml"/>
  <Override PartName="/xl/pivotTables/pivotTable7.xml" ContentType="application/vnd.openxmlformats-officedocument.spreadsheetml.pivotTable+xml"/>
  <Override PartName="/xl/pivotTables/pivotTable8.xml" ContentType="application/vnd.openxmlformats-officedocument.spreadsheetml.pivotTable+xml"/>
  <Override PartName="/xl/pivotTables/pivotTable9.xml" ContentType="application/vnd.openxmlformats-officedocument.spreadsheetml.pivotTable+xml"/>
  <Override PartName="/xl/pivotTables/pivotTable10.xml" ContentType="application/vnd.openxmlformats-officedocument.spreadsheetml.pivotTable+xml"/>
  <Override PartName="/xl/pivotTables/pivotTable11.xml" ContentType="application/vnd.openxmlformats-officedocument.spreadsheetml.pivotTable+xml"/>
  <Override PartName="/xl/pivotTables/pivotTable12.xml" ContentType="application/vnd.openxmlformats-officedocument.spreadsheetml.pivotTable+xml"/>
  <Override PartName="/xl/pivotTables/pivotTable13.xml" ContentType="application/vnd.openxmlformats-officedocument.spreadsheetml.pivotTable+xml"/>
  <Override PartName="/xl/pivotTables/pivotTable14.xml" ContentType="application/vnd.openxmlformats-officedocument.spreadsheetml.pivotTable+xml"/>
  <Override PartName="/xl/pivotTables/pivotTable15.xml" ContentType="application/vnd.openxmlformats-officedocument.spreadsheetml.pivotTable+xml"/>
  <Override PartName="/xl/pivotTables/pivotTable16.xml" ContentType="application/vnd.openxmlformats-officedocument.spreadsheetml.pivotTable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hidePivotFieldList="1"/>
  <mc:AlternateContent xmlns:mc="http://schemas.openxmlformats.org/markup-compatibility/2006">
    <mc:Choice Requires="x15">
      <x15ac:absPath xmlns:x15ac="http://schemas.microsoft.com/office/spreadsheetml/2010/11/ac" url="https://sterwen.sharepoint.com/sites/E2U/Documents partages/5. Missions en cours/Décret Tertiaire - CEE/Livrables/Fichiers de travail/"/>
    </mc:Choice>
  </mc:AlternateContent>
  <xr:revisionPtr revIDLastSave="1876" documentId="8_{A7FCB869-A8E6-4748-AC08-E5C42B08F226}" xr6:coauthVersionLast="47" xr6:coauthVersionMax="47" xr10:uidLastSave="{D56DED1B-A2DE-4F47-BE48-716E29626AD3}"/>
  <bookViews>
    <workbookView xWindow="-110" yWindow="-110" windowWidth="19420" windowHeight="10420" tabRatio="894" activeTab="1" xr2:uid="{00000000-000D-0000-FFFF-FFFF00000000}"/>
  </bookViews>
  <sheets>
    <sheet name="Consolidation" sheetId="16" r:id="rId1"/>
    <sheet name="ONGLET CENTRAL" sheetId="6" r:id="rId2"/>
    <sheet name="Liste FOS et tx" sheetId="11" r:id="rId3"/>
  </sheets>
  <definedNames>
    <definedName name="_xlnm._FilterDatabase" localSheetId="2" hidden="1">'Liste FOS et tx'!$A$1:$D$173</definedName>
    <definedName name="_xlnm._FilterDatabase" localSheetId="1" hidden="1">'ONGLET CENTRAL'!$A$2:$AQ$166</definedName>
    <definedName name="POWER_USER_LINK_2DFBB98E_6B7F_4825_91FC_E20A75A3DD1C" comment="{&quot;Id&quot;:&quot;POWER_USER_LINK_2DFBB98E_6B7F_4825_91FC_E20A75A3DD1C&quot;,&quot;SourceFullName&quot;:&quot;C:\\Users\\TonyGOMA\\OneDrive - Julhiet Sterwen Group\\Bureau\\Sujet ATEE\\Préparation Copil\\Synthèse DEET\\Work File.xlsx!Tabelle1!L2C2:L9C4&quot;,&quot;LastUpdate&quot;:&quot;2023-06-05 11:48 A">#REF!</definedName>
  </definedNames>
  <calcPr calcId="191028"/>
  <pivotCaches>
    <pivotCache cacheId="0" r:id="rId4"/>
    <pivotCache cacheId="1" r:id="rId5"/>
    <pivotCache cacheId="2" r:id="rId6"/>
    <pivotCache cacheId="3" r:id="rId7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6" i="16" l="1"/>
  <c r="T7" i="16"/>
  <c r="T8" i="16"/>
  <c r="T9" i="16"/>
  <c r="T10" i="16"/>
  <c r="T5" i="16"/>
  <c r="Q6" i="16"/>
  <c r="Q5" i="16"/>
  <c r="N6" i="16"/>
  <c r="N7" i="16"/>
  <c r="N8" i="16"/>
  <c r="N9" i="16"/>
  <c r="N10" i="16"/>
  <c r="N11" i="16"/>
  <c r="N12" i="16"/>
  <c r="N5" i="16"/>
  <c r="K6" i="16"/>
  <c r="K7" i="16"/>
  <c r="K8" i="16"/>
  <c r="K9" i="16"/>
  <c r="K10" i="16"/>
  <c r="K11" i="16"/>
  <c r="K12" i="16"/>
  <c r="K13" i="16"/>
  <c r="K14" i="16"/>
  <c r="K15" i="16"/>
  <c r="K16" i="16"/>
  <c r="K5" i="16"/>
  <c r="H6" i="16"/>
  <c r="H7" i="16"/>
  <c r="H8" i="16"/>
  <c r="H9" i="16"/>
  <c r="H10" i="16"/>
  <c r="H11" i="16"/>
  <c r="H12" i="16"/>
  <c r="H13" i="16"/>
  <c r="H14" i="16"/>
  <c r="H15" i="16"/>
  <c r="H16" i="16"/>
  <c r="H17" i="16"/>
  <c r="H18" i="16"/>
  <c r="H19" i="16"/>
  <c r="H20" i="16"/>
  <c r="H21" i="16"/>
  <c r="H5" i="16"/>
  <c r="E6" i="16"/>
  <c r="E7" i="16"/>
  <c r="E8" i="16"/>
  <c r="E9" i="16"/>
  <c r="E10" i="16"/>
  <c r="E11" i="16"/>
  <c r="E12" i="16"/>
  <c r="E13" i="16"/>
  <c r="E14" i="16"/>
  <c r="E15" i="16"/>
  <c r="E16" i="16"/>
  <c r="E17" i="16"/>
  <c r="E18" i="16"/>
  <c r="E19" i="16"/>
  <c r="E5" i="16"/>
  <c r="B6" i="16"/>
  <c r="B7" i="16"/>
  <c r="B8" i="16"/>
  <c r="B9" i="16"/>
  <c r="B10" i="16"/>
  <c r="B11" i="16"/>
  <c r="B12" i="16"/>
  <c r="B13" i="16"/>
  <c r="B14" i="16"/>
  <c r="B15" i="16"/>
  <c r="B16" i="16"/>
  <c r="B17" i="16"/>
  <c r="B18" i="16"/>
  <c r="B19" i="16"/>
  <c r="B20" i="16"/>
  <c r="B21" i="16"/>
  <c r="B22" i="16"/>
  <c r="B23" i="16"/>
  <c r="B24" i="16"/>
  <c r="B25" i="16"/>
  <c r="B26" i="16"/>
  <c r="B27" i="16"/>
  <c r="B28" i="16"/>
  <c r="B29" i="16"/>
  <c r="B30" i="16"/>
  <c r="B31" i="16"/>
  <c r="B32" i="16"/>
  <c r="B33" i="16"/>
  <c r="B34" i="16"/>
  <c r="B5" i="16"/>
  <c r="AJ4" i="6"/>
  <c r="AJ5" i="6"/>
  <c r="AJ6" i="6"/>
  <c r="AJ7" i="6"/>
  <c r="AJ8" i="6"/>
  <c r="AJ9" i="6"/>
  <c r="AJ10" i="6"/>
  <c r="AJ11" i="6"/>
  <c r="AJ12" i="6"/>
  <c r="AJ13" i="6"/>
  <c r="AJ14" i="6"/>
  <c r="AJ15" i="6"/>
  <c r="AJ16" i="6"/>
  <c r="AJ17" i="6"/>
  <c r="AJ18" i="6"/>
  <c r="AJ19" i="6"/>
  <c r="AJ20" i="6"/>
  <c r="AJ21" i="6"/>
  <c r="AJ22" i="6"/>
  <c r="AJ23" i="6"/>
  <c r="AJ24" i="6"/>
  <c r="AJ25" i="6"/>
  <c r="AJ26" i="6"/>
  <c r="AJ27" i="6"/>
  <c r="AJ28" i="6"/>
  <c r="AJ29" i="6"/>
  <c r="AJ30" i="6"/>
  <c r="AJ31" i="6"/>
  <c r="AJ32" i="6"/>
  <c r="AJ33" i="6"/>
  <c r="AJ34" i="6"/>
  <c r="AJ35" i="6"/>
  <c r="AJ36" i="6"/>
  <c r="AJ37" i="6"/>
  <c r="AJ38" i="6"/>
  <c r="AJ39" i="6"/>
  <c r="AJ40" i="6"/>
  <c r="AJ41" i="6"/>
  <c r="AJ42" i="6"/>
  <c r="AJ43" i="6"/>
  <c r="AJ44" i="6"/>
  <c r="AJ45" i="6"/>
  <c r="AJ46" i="6"/>
  <c r="AJ47" i="6"/>
  <c r="AJ48" i="6"/>
  <c r="AJ49" i="6"/>
  <c r="AJ50" i="6"/>
  <c r="AJ51" i="6"/>
  <c r="AJ52" i="6"/>
  <c r="AJ53" i="6"/>
  <c r="AJ54" i="6"/>
  <c r="AJ55" i="6"/>
  <c r="AJ56" i="6"/>
  <c r="AJ57" i="6"/>
  <c r="AJ58" i="6"/>
  <c r="AJ59" i="6"/>
  <c r="AJ60" i="6"/>
  <c r="AJ61" i="6"/>
  <c r="AJ62" i="6"/>
  <c r="AJ63" i="6"/>
  <c r="AJ64" i="6"/>
  <c r="AJ65" i="6"/>
  <c r="AJ66" i="6"/>
  <c r="AJ67" i="6"/>
  <c r="AJ68" i="6"/>
  <c r="AJ69" i="6"/>
  <c r="AJ70" i="6"/>
  <c r="AJ71" i="6"/>
  <c r="AJ72" i="6"/>
  <c r="AJ73" i="6"/>
  <c r="AJ74" i="6"/>
  <c r="AJ75" i="6"/>
  <c r="AJ76" i="6"/>
  <c r="AJ77" i="6"/>
  <c r="AJ78" i="6"/>
  <c r="AJ79" i="6"/>
  <c r="AJ80" i="6"/>
  <c r="AJ81" i="6"/>
  <c r="AJ82" i="6"/>
  <c r="AJ83" i="6"/>
  <c r="AJ84" i="6"/>
  <c r="AJ85" i="6"/>
  <c r="AJ86" i="6"/>
  <c r="AJ87" i="6"/>
  <c r="AJ88" i="6"/>
  <c r="AJ89" i="6"/>
  <c r="AJ90" i="6"/>
  <c r="AJ91" i="6"/>
  <c r="AJ92" i="6"/>
  <c r="AJ93" i="6"/>
  <c r="AJ94" i="6"/>
  <c r="AJ95" i="6"/>
  <c r="AJ96" i="6"/>
  <c r="AJ97" i="6"/>
  <c r="AJ98" i="6"/>
  <c r="AJ99" i="6"/>
  <c r="AJ100" i="6"/>
  <c r="AJ101" i="6"/>
  <c r="AJ102" i="6"/>
  <c r="AJ103" i="6"/>
  <c r="AJ104" i="6"/>
  <c r="AJ105" i="6"/>
  <c r="AJ106" i="6"/>
  <c r="AJ107" i="6"/>
  <c r="AJ108" i="6"/>
  <c r="AJ109" i="6"/>
  <c r="AJ110" i="6"/>
  <c r="AJ111" i="6"/>
  <c r="AJ112" i="6"/>
  <c r="AJ113" i="6"/>
  <c r="AJ114" i="6"/>
  <c r="AJ115" i="6"/>
  <c r="AJ116" i="6"/>
  <c r="AJ117" i="6"/>
  <c r="AJ118" i="6"/>
  <c r="AJ119" i="6"/>
  <c r="AJ120" i="6"/>
  <c r="AJ121" i="6"/>
  <c r="AJ122" i="6"/>
  <c r="AJ123" i="6"/>
  <c r="AJ124" i="6"/>
  <c r="AJ125" i="6"/>
  <c r="AJ126" i="6"/>
  <c r="AJ127" i="6"/>
  <c r="AJ128" i="6"/>
  <c r="AJ129" i="6"/>
  <c r="AJ130" i="6"/>
  <c r="AJ131" i="6"/>
  <c r="AJ132" i="6"/>
  <c r="AJ133" i="6"/>
  <c r="AJ134" i="6"/>
  <c r="AJ135" i="6"/>
  <c r="AJ136" i="6"/>
  <c r="AJ137" i="6"/>
  <c r="AJ138" i="6"/>
  <c r="AJ139" i="6"/>
  <c r="AJ140" i="6"/>
  <c r="AJ141" i="6"/>
  <c r="AJ142" i="6"/>
  <c r="AJ143" i="6"/>
  <c r="AJ144" i="6"/>
  <c r="AJ145" i="6"/>
  <c r="AJ146" i="6"/>
  <c r="AJ147" i="6"/>
  <c r="AJ148" i="6"/>
  <c r="AJ149" i="6"/>
  <c r="AJ150" i="6"/>
  <c r="AJ151" i="6"/>
  <c r="AJ152" i="6"/>
  <c r="AJ153" i="6"/>
  <c r="AJ154" i="6"/>
  <c r="AJ155" i="6"/>
  <c r="AJ156" i="6"/>
  <c r="AJ157" i="6"/>
  <c r="AJ158" i="6"/>
  <c r="AJ159" i="6"/>
  <c r="AJ160" i="6"/>
  <c r="AJ161" i="6"/>
  <c r="AJ162" i="6"/>
  <c r="AJ163" i="6"/>
  <c r="AJ164" i="6"/>
  <c r="AJ165" i="6"/>
  <c r="AJ166" i="6"/>
  <c r="AJ3" i="6"/>
  <c r="AI4" i="6"/>
  <c r="AI5" i="6"/>
  <c r="AI6" i="6"/>
  <c r="AI7" i="6"/>
  <c r="AI8" i="6"/>
  <c r="AI9" i="6"/>
  <c r="AI10" i="6"/>
  <c r="AI11" i="6"/>
  <c r="AI12" i="6"/>
  <c r="AI13" i="6"/>
  <c r="AI14" i="6"/>
  <c r="AI15" i="6"/>
  <c r="AI16" i="6"/>
  <c r="AI17" i="6"/>
  <c r="AI18" i="6"/>
  <c r="AI19" i="6"/>
  <c r="AI20" i="6"/>
  <c r="AI21" i="6"/>
  <c r="AI22" i="6"/>
  <c r="AI23" i="6"/>
  <c r="AI24" i="6"/>
  <c r="AI25" i="6"/>
  <c r="AI26" i="6"/>
  <c r="AI27" i="6"/>
  <c r="AI28" i="6"/>
  <c r="AI29" i="6"/>
  <c r="AI30" i="6"/>
  <c r="AI31" i="6"/>
  <c r="AI32" i="6"/>
  <c r="AI33" i="6"/>
  <c r="AI34" i="6"/>
  <c r="AI35" i="6"/>
  <c r="AI36" i="6"/>
  <c r="AI37" i="6"/>
  <c r="AI38" i="6"/>
  <c r="AI39" i="6"/>
  <c r="AI40" i="6"/>
  <c r="AI41" i="6"/>
  <c r="AI42" i="6"/>
  <c r="AI43" i="6"/>
  <c r="AI44" i="6"/>
  <c r="AI45" i="6"/>
  <c r="AI46" i="6"/>
  <c r="AI47" i="6"/>
  <c r="AI48" i="6"/>
  <c r="AI49" i="6"/>
  <c r="AI50" i="6"/>
  <c r="AI51" i="6"/>
  <c r="AI52" i="6"/>
  <c r="AI53" i="6"/>
  <c r="AI54" i="6"/>
  <c r="AI55" i="6"/>
  <c r="AI56" i="6"/>
  <c r="AI57" i="6"/>
  <c r="AI58" i="6"/>
  <c r="AI59" i="6"/>
  <c r="AI60" i="6"/>
  <c r="AI61" i="6"/>
  <c r="AI62" i="6"/>
  <c r="AI63" i="6"/>
  <c r="AI64" i="6"/>
  <c r="AI65" i="6"/>
  <c r="AI66" i="6"/>
  <c r="AI67" i="6"/>
  <c r="AI68" i="6"/>
  <c r="AI69" i="6"/>
  <c r="AI70" i="6"/>
  <c r="AI71" i="6"/>
  <c r="AI72" i="6"/>
  <c r="AI73" i="6"/>
  <c r="AI74" i="6"/>
  <c r="AI75" i="6"/>
  <c r="AI76" i="6"/>
  <c r="AI77" i="6"/>
  <c r="AI78" i="6"/>
  <c r="AI79" i="6"/>
  <c r="AI80" i="6"/>
  <c r="AI81" i="6"/>
  <c r="AI82" i="6"/>
  <c r="AI83" i="6"/>
  <c r="AI84" i="6"/>
  <c r="AI85" i="6"/>
  <c r="AI86" i="6"/>
  <c r="AI87" i="6"/>
  <c r="AI88" i="6"/>
  <c r="AI89" i="6"/>
  <c r="AI90" i="6"/>
  <c r="AI91" i="6"/>
  <c r="AI92" i="6"/>
  <c r="AI93" i="6"/>
  <c r="AI94" i="6"/>
  <c r="AI95" i="6"/>
  <c r="AI96" i="6"/>
  <c r="AI97" i="6"/>
  <c r="AI98" i="6"/>
  <c r="AI99" i="6"/>
  <c r="AI100" i="6"/>
  <c r="AI101" i="6"/>
  <c r="AI102" i="6"/>
  <c r="AI103" i="6"/>
  <c r="AI104" i="6"/>
  <c r="AI105" i="6"/>
  <c r="AI106" i="6"/>
  <c r="AI107" i="6"/>
  <c r="AI108" i="6"/>
  <c r="AI109" i="6"/>
  <c r="AI110" i="6"/>
  <c r="AI111" i="6"/>
  <c r="AI112" i="6"/>
  <c r="AI113" i="6"/>
  <c r="AI114" i="6"/>
  <c r="AI115" i="6"/>
  <c r="AI116" i="6"/>
  <c r="AI117" i="6"/>
  <c r="AI118" i="6"/>
  <c r="AI119" i="6"/>
  <c r="AI120" i="6"/>
  <c r="AI121" i="6"/>
  <c r="AI122" i="6"/>
  <c r="AI123" i="6"/>
  <c r="AI124" i="6"/>
  <c r="AI125" i="6"/>
  <c r="AI126" i="6"/>
  <c r="AI127" i="6"/>
  <c r="AI128" i="6"/>
  <c r="AI129" i="6"/>
  <c r="AI130" i="6"/>
  <c r="AI131" i="6"/>
  <c r="AI132" i="6"/>
  <c r="AI133" i="6"/>
  <c r="AI134" i="6"/>
  <c r="AI135" i="6"/>
  <c r="AI136" i="6"/>
  <c r="AI137" i="6"/>
  <c r="AI138" i="6"/>
  <c r="AI139" i="6"/>
  <c r="AI140" i="6"/>
  <c r="AI141" i="6"/>
  <c r="AI142" i="6"/>
  <c r="AI143" i="6"/>
  <c r="AI144" i="6"/>
  <c r="AI145" i="6"/>
  <c r="AI146" i="6"/>
  <c r="AI147" i="6"/>
  <c r="AI148" i="6"/>
  <c r="AI149" i="6"/>
  <c r="AI150" i="6"/>
  <c r="AI151" i="6"/>
  <c r="AI152" i="6"/>
  <c r="AI153" i="6"/>
  <c r="AI154" i="6"/>
  <c r="AI155" i="6"/>
  <c r="AI156" i="6"/>
  <c r="AI157" i="6"/>
  <c r="AI158" i="6"/>
  <c r="AI159" i="6"/>
  <c r="AI160" i="6"/>
  <c r="AI161" i="6"/>
  <c r="AI162" i="6"/>
  <c r="AI163" i="6"/>
  <c r="AI164" i="6"/>
  <c r="AI165" i="6"/>
  <c r="AI166" i="6"/>
  <c r="AI3" i="6"/>
  <c r="AP123" i="6"/>
  <c r="AP122" i="6"/>
  <c r="AP99" i="6"/>
  <c r="AP95" i="6"/>
  <c r="AP50" i="6"/>
  <c r="AO139" i="6"/>
  <c r="AO118" i="6"/>
  <c r="AO106" i="6"/>
  <c r="AO105" i="6"/>
  <c r="AO104" i="6"/>
  <c r="AN123" i="6"/>
  <c r="AN99" i="6"/>
  <c r="AN98" i="6"/>
  <c r="AN40" i="6"/>
  <c r="AN11" i="6"/>
  <c r="AM144" i="6"/>
  <c r="AM118" i="6"/>
  <c r="AM107" i="6"/>
  <c r="AM106" i="6"/>
  <c r="AM105" i="6"/>
  <c r="AM86" i="6"/>
  <c r="AM22" i="6"/>
  <c r="AM8" i="6"/>
  <c r="AM6" i="6"/>
  <c r="AL8" i="6"/>
  <c r="AL78" i="6"/>
  <c r="AL105" i="6"/>
  <c r="AL106" i="6"/>
  <c r="AL118" i="6"/>
  <c r="AL119" i="6"/>
  <c r="AL130" i="6"/>
  <c r="AL131" i="6"/>
  <c r="AK4" i="6"/>
  <c r="AO4" i="6" s="1"/>
  <c r="AK5" i="6"/>
  <c r="AO5" i="6" s="1"/>
  <c r="AK6" i="6"/>
  <c r="AN6" i="6" s="1"/>
  <c r="AK7" i="6"/>
  <c r="AM7" i="6" s="1"/>
  <c r="AK8" i="6"/>
  <c r="AP8" i="6" s="1"/>
  <c r="AK9" i="6"/>
  <c r="AO9" i="6" s="1"/>
  <c r="AK10" i="6"/>
  <c r="AM10" i="6" s="1"/>
  <c r="AK11" i="6"/>
  <c r="AM11" i="6" s="1"/>
  <c r="AK12" i="6"/>
  <c r="AP12" i="6" s="1"/>
  <c r="AK13" i="6"/>
  <c r="AN13" i="6" s="1"/>
  <c r="AK14" i="6"/>
  <c r="AN14" i="6" s="1"/>
  <c r="AK15" i="6"/>
  <c r="AK16" i="6"/>
  <c r="AO16" i="6" s="1"/>
  <c r="AK17" i="6"/>
  <c r="AO17" i="6" s="1"/>
  <c r="AK18" i="6"/>
  <c r="AM18" i="6" s="1"/>
  <c r="AK19" i="6"/>
  <c r="AL19" i="6" s="1"/>
  <c r="AK20" i="6"/>
  <c r="AP20" i="6" s="1"/>
  <c r="AK21" i="6"/>
  <c r="AP21" i="6" s="1"/>
  <c r="AK22" i="6"/>
  <c r="AL22" i="6" s="1"/>
  <c r="AK23" i="6"/>
  <c r="AO23" i="6" s="1"/>
  <c r="AK24" i="6"/>
  <c r="AP24" i="6" s="1"/>
  <c r="AK25" i="6"/>
  <c r="AP25" i="6" s="1"/>
  <c r="AK26" i="6"/>
  <c r="AN26" i="6" s="1"/>
  <c r="AK27" i="6"/>
  <c r="AK28" i="6"/>
  <c r="AO28" i="6" s="1"/>
  <c r="AK29" i="6"/>
  <c r="AO29" i="6" s="1"/>
  <c r="AK30" i="6"/>
  <c r="AM30" i="6" s="1"/>
  <c r="AK31" i="6"/>
  <c r="AK32" i="6"/>
  <c r="AP32" i="6" s="1"/>
  <c r="AK33" i="6"/>
  <c r="AL33" i="6" s="1"/>
  <c r="AK34" i="6"/>
  <c r="AL34" i="6" s="1"/>
  <c r="AK35" i="6"/>
  <c r="AN35" i="6" s="1"/>
  <c r="AK36" i="6"/>
  <c r="AP36" i="6" s="1"/>
  <c r="AK37" i="6"/>
  <c r="AP37" i="6" s="1"/>
  <c r="AK38" i="6"/>
  <c r="AN38" i="6" s="1"/>
  <c r="AK39" i="6"/>
  <c r="AN39" i="6" s="1"/>
  <c r="AK40" i="6"/>
  <c r="AO40" i="6" s="1"/>
  <c r="AK41" i="6"/>
  <c r="AO41" i="6" s="1"/>
  <c r="AK42" i="6"/>
  <c r="AM42" i="6" s="1"/>
  <c r="AK43" i="6"/>
  <c r="AK44" i="6"/>
  <c r="AP44" i="6" s="1"/>
  <c r="AK45" i="6"/>
  <c r="AP45" i="6" s="1"/>
  <c r="AK46" i="6"/>
  <c r="AM46" i="6" s="1"/>
  <c r="AK47" i="6"/>
  <c r="AP47" i="6" s="1"/>
  <c r="AK48" i="6"/>
  <c r="AP48" i="6" s="1"/>
  <c r="AK49" i="6"/>
  <c r="AP49" i="6" s="1"/>
  <c r="AK50" i="6"/>
  <c r="AM50" i="6" s="1"/>
  <c r="AK51" i="6"/>
  <c r="AN51" i="6" s="1"/>
  <c r="AK52" i="6"/>
  <c r="AO52" i="6" s="1"/>
  <c r="AK53" i="6"/>
  <c r="AK54" i="6"/>
  <c r="AM54" i="6" s="1"/>
  <c r="AK55" i="6"/>
  <c r="AO55" i="6" s="1"/>
  <c r="AK56" i="6"/>
  <c r="AP56" i="6" s="1"/>
  <c r="AK57" i="6"/>
  <c r="AP57" i="6" s="1"/>
  <c r="AK58" i="6"/>
  <c r="AO58" i="6" s="1"/>
  <c r="AK59" i="6"/>
  <c r="AN59" i="6" s="1"/>
  <c r="AK60" i="6"/>
  <c r="AP60" i="6" s="1"/>
  <c r="AK61" i="6"/>
  <c r="AP61" i="6" s="1"/>
  <c r="AK62" i="6"/>
  <c r="AM62" i="6" s="1"/>
  <c r="AK63" i="6"/>
  <c r="AK64" i="6"/>
  <c r="AO64" i="6" s="1"/>
  <c r="AK65" i="6"/>
  <c r="AN65" i="6" s="1"/>
  <c r="AK66" i="6"/>
  <c r="AM66" i="6" s="1"/>
  <c r="AK67" i="6"/>
  <c r="AK68" i="6"/>
  <c r="AP68" i="6" s="1"/>
  <c r="AK69" i="6"/>
  <c r="AP69" i="6" s="1"/>
  <c r="AK70" i="6"/>
  <c r="AM70" i="6" s="1"/>
  <c r="AK71" i="6"/>
  <c r="AN71" i="6" s="1"/>
  <c r="AK72" i="6"/>
  <c r="AM72" i="6" s="1"/>
  <c r="AK73" i="6"/>
  <c r="AP73" i="6" s="1"/>
  <c r="AK74" i="6"/>
  <c r="AP74" i="6" s="1"/>
  <c r="AK75" i="6"/>
  <c r="AP75" i="6" s="1"/>
  <c r="AK76" i="6"/>
  <c r="AK77" i="6"/>
  <c r="AK78" i="6"/>
  <c r="AM78" i="6" s="1"/>
  <c r="AK79" i="6"/>
  <c r="AK80" i="6"/>
  <c r="AP80" i="6" s="1"/>
  <c r="AK81" i="6"/>
  <c r="AP81" i="6" s="1"/>
  <c r="AK82" i="6"/>
  <c r="AL82" i="6" s="1"/>
  <c r="AK83" i="6"/>
  <c r="AN83" i="6" s="1"/>
  <c r="AK84" i="6"/>
  <c r="AM84" i="6" s="1"/>
  <c r="AK85" i="6"/>
  <c r="AP85" i="6" s="1"/>
  <c r="AK86" i="6"/>
  <c r="AP86" i="6" s="1"/>
  <c r="AK87" i="6"/>
  <c r="AK88" i="6"/>
  <c r="AK89" i="6"/>
  <c r="AK90" i="6"/>
  <c r="AM90" i="6" s="1"/>
  <c r="AK91" i="6"/>
  <c r="AK92" i="6"/>
  <c r="AP92" i="6" s="1"/>
  <c r="AK93" i="6"/>
  <c r="AP93" i="6" s="1"/>
  <c r="AK94" i="6"/>
  <c r="AL94" i="6" s="1"/>
  <c r="AK95" i="6"/>
  <c r="AN95" i="6" s="1"/>
  <c r="AK96" i="6"/>
  <c r="AM96" i="6" s="1"/>
  <c r="AK97" i="6"/>
  <c r="AP97" i="6" s="1"/>
  <c r="AK98" i="6"/>
  <c r="AM98" i="6" s="1"/>
  <c r="AK99" i="6"/>
  <c r="AK100" i="6"/>
  <c r="AN100" i="6" s="1"/>
  <c r="AK101" i="6"/>
  <c r="AK102" i="6"/>
  <c r="AM102" i="6" s="1"/>
  <c r="AK103" i="6"/>
  <c r="AK104" i="6"/>
  <c r="AP104" i="6" s="1"/>
  <c r="AK105" i="6"/>
  <c r="AP105" i="6" s="1"/>
  <c r="AK106" i="6"/>
  <c r="AK107" i="6"/>
  <c r="AN107" i="6" s="1"/>
  <c r="AK108" i="6"/>
  <c r="AM108" i="6" s="1"/>
  <c r="AK109" i="6"/>
  <c r="AP109" i="6" s="1"/>
  <c r="AK110" i="6"/>
  <c r="AM110" i="6" s="1"/>
  <c r="AK111" i="6"/>
  <c r="AK112" i="6"/>
  <c r="AN112" i="6" s="1"/>
  <c r="AK113" i="6"/>
  <c r="AK114" i="6"/>
  <c r="AM114" i="6" s="1"/>
  <c r="AK115" i="6"/>
  <c r="AO115" i="6" s="1"/>
  <c r="AK116" i="6"/>
  <c r="AP116" i="6" s="1"/>
  <c r="AK117" i="6"/>
  <c r="AP117" i="6" s="1"/>
  <c r="AK118" i="6"/>
  <c r="AK119" i="6"/>
  <c r="AN119" i="6" s="1"/>
  <c r="AK120" i="6"/>
  <c r="AM120" i="6" s="1"/>
  <c r="AK121" i="6"/>
  <c r="AP121" i="6" s="1"/>
  <c r="AK122" i="6"/>
  <c r="AK123" i="6"/>
  <c r="AK124" i="6"/>
  <c r="AN124" i="6" s="1"/>
  <c r="AK125" i="6"/>
  <c r="AN125" i="6" s="1"/>
  <c r="AK126" i="6"/>
  <c r="AM126" i="6" s="1"/>
  <c r="AK127" i="6"/>
  <c r="AK128" i="6"/>
  <c r="AP128" i="6" s="1"/>
  <c r="AK129" i="6"/>
  <c r="AP129" i="6" s="1"/>
  <c r="AK130" i="6"/>
  <c r="AO130" i="6" s="1"/>
  <c r="AK131" i="6"/>
  <c r="AN131" i="6" s="1"/>
  <c r="AK132" i="6"/>
  <c r="AM132" i="6" s="1"/>
  <c r="AK133" i="6"/>
  <c r="AP133" i="6" s="1"/>
  <c r="AK134" i="6"/>
  <c r="AP134" i="6" s="1"/>
  <c r="AK135" i="6"/>
  <c r="AK136" i="6"/>
  <c r="AK137" i="6"/>
  <c r="AN137" i="6" s="1"/>
  <c r="AK138" i="6"/>
  <c r="AM138" i="6" s="1"/>
  <c r="AK139" i="6"/>
  <c r="AK140" i="6"/>
  <c r="AP140" i="6" s="1"/>
  <c r="AK141" i="6"/>
  <c r="AP141" i="6" s="1"/>
  <c r="AK142" i="6"/>
  <c r="AO142" i="6" s="1"/>
  <c r="AK143" i="6"/>
  <c r="AN143" i="6" s="1"/>
  <c r="AK144" i="6"/>
  <c r="AP144" i="6" s="1"/>
  <c r="AK145" i="6"/>
  <c r="AP145" i="6" s="1"/>
  <c r="AK146" i="6"/>
  <c r="AP146" i="6" s="1"/>
  <c r="AK147" i="6"/>
  <c r="AN147" i="6" s="1"/>
  <c r="AK148" i="6"/>
  <c r="AK149" i="6"/>
  <c r="AN149" i="6" s="1"/>
  <c r="AK150" i="6"/>
  <c r="AM150" i="6" s="1"/>
  <c r="AK151" i="6"/>
  <c r="AK152" i="6"/>
  <c r="AP152" i="6" s="1"/>
  <c r="AK153" i="6"/>
  <c r="AP153" i="6" s="1"/>
  <c r="AK154" i="6"/>
  <c r="AK155" i="6"/>
  <c r="AN155" i="6" s="1"/>
  <c r="AK156" i="6"/>
  <c r="AP156" i="6" s="1"/>
  <c r="AK157" i="6"/>
  <c r="AK158" i="6"/>
  <c r="AN158" i="6" s="1"/>
  <c r="AK159" i="6"/>
  <c r="AN159" i="6" s="1"/>
  <c r="AK160" i="6"/>
  <c r="AN160" i="6" s="1"/>
  <c r="AK161" i="6"/>
  <c r="AK162" i="6"/>
  <c r="AM162" i="6" s="1"/>
  <c r="AK163" i="6"/>
  <c r="AO163" i="6" s="1"/>
  <c r="AK164" i="6"/>
  <c r="AP164" i="6" s="1"/>
  <c r="AK165" i="6"/>
  <c r="AP165" i="6" s="1"/>
  <c r="AK166" i="6"/>
  <c r="AL166" i="6" s="1"/>
  <c r="AK3" i="6"/>
  <c r="AO3" i="6" s="1"/>
  <c r="A4" i="6"/>
  <c r="A5" i="6"/>
  <c r="A6" i="6"/>
  <c r="A7" i="6"/>
  <c r="A8" i="6"/>
  <c r="A9" i="6"/>
  <c r="A10" i="6"/>
  <c r="A11" i="6"/>
  <c r="A12" i="6"/>
  <c r="A13" i="6"/>
  <c r="A14" i="6"/>
  <c r="A15" i="6"/>
  <c r="A16" i="6"/>
  <c r="A17" i="6"/>
  <c r="A18" i="6"/>
  <c r="A19" i="6"/>
  <c r="A20" i="6"/>
  <c r="A21" i="6"/>
  <c r="A22" i="6"/>
  <c r="A23" i="6"/>
  <c r="A24" i="6"/>
  <c r="A25" i="6"/>
  <c r="A26" i="6"/>
  <c r="A27" i="6"/>
  <c r="A28" i="6"/>
  <c r="A29" i="6"/>
  <c r="A30" i="6"/>
  <c r="A31" i="6"/>
  <c r="A32" i="6"/>
  <c r="A33" i="6"/>
  <c r="A34" i="6"/>
  <c r="A35" i="6"/>
  <c r="A36" i="6"/>
  <c r="A37" i="6"/>
  <c r="A38" i="6"/>
  <c r="A39" i="6"/>
  <c r="A40" i="6"/>
  <c r="A41" i="6"/>
  <c r="A42" i="6"/>
  <c r="A43" i="6"/>
  <c r="A44" i="6"/>
  <c r="A45" i="6"/>
  <c r="A46" i="6"/>
  <c r="A47" i="6"/>
  <c r="A48" i="6"/>
  <c r="A49" i="6"/>
  <c r="A50" i="6"/>
  <c r="A51" i="6"/>
  <c r="A52" i="6"/>
  <c r="A53" i="6"/>
  <c r="A54" i="6"/>
  <c r="A55" i="6"/>
  <c r="A56" i="6"/>
  <c r="A57" i="6"/>
  <c r="A58" i="6"/>
  <c r="A59" i="6"/>
  <c r="A60" i="6"/>
  <c r="A61" i="6"/>
  <c r="A62" i="6"/>
  <c r="A63" i="6"/>
  <c r="A64" i="6"/>
  <c r="A65" i="6"/>
  <c r="A66" i="6"/>
  <c r="A67" i="6"/>
  <c r="A68" i="6"/>
  <c r="A69" i="6"/>
  <c r="A70" i="6"/>
  <c r="A71" i="6"/>
  <c r="A72" i="6"/>
  <c r="A73" i="6"/>
  <c r="A74" i="6"/>
  <c r="A75" i="6"/>
  <c r="A76" i="6"/>
  <c r="A77" i="6"/>
  <c r="A78" i="6"/>
  <c r="A79" i="6"/>
  <c r="A80" i="6"/>
  <c r="A81" i="6"/>
  <c r="A82" i="6"/>
  <c r="A83" i="6"/>
  <c r="A84" i="6"/>
  <c r="A85" i="6"/>
  <c r="A86" i="6"/>
  <c r="A87" i="6"/>
  <c r="A88" i="6"/>
  <c r="A89" i="6"/>
  <c r="A90" i="6"/>
  <c r="A91" i="6"/>
  <c r="A92" i="6"/>
  <c r="A93" i="6"/>
  <c r="A94" i="6"/>
  <c r="A95" i="6"/>
  <c r="A96" i="6"/>
  <c r="A97" i="6"/>
  <c r="A98" i="6"/>
  <c r="A99" i="6"/>
  <c r="A100" i="6"/>
  <c r="A101" i="6"/>
  <c r="A102" i="6"/>
  <c r="A103" i="6"/>
  <c r="A104" i="6"/>
  <c r="A105" i="6"/>
  <c r="A106" i="6"/>
  <c r="A107" i="6"/>
  <c r="A108" i="6"/>
  <c r="A109" i="6"/>
  <c r="A110" i="6"/>
  <c r="A111" i="6"/>
  <c r="A112" i="6"/>
  <c r="A113" i="6"/>
  <c r="A114" i="6"/>
  <c r="A115" i="6"/>
  <c r="A116" i="6"/>
  <c r="A117" i="6"/>
  <c r="A118" i="6"/>
  <c r="A119" i="6"/>
  <c r="A120" i="6"/>
  <c r="A121" i="6"/>
  <c r="A122" i="6"/>
  <c r="A123" i="6"/>
  <c r="A124" i="6"/>
  <c r="A125" i="6"/>
  <c r="A126" i="6"/>
  <c r="A127" i="6"/>
  <c r="A128" i="6"/>
  <c r="A129" i="6"/>
  <c r="A130" i="6"/>
  <c r="A131" i="6"/>
  <c r="A132" i="6"/>
  <c r="A133" i="6"/>
  <c r="A134" i="6"/>
  <c r="A135" i="6"/>
  <c r="A136" i="6"/>
  <c r="A137" i="6"/>
  <c r="A138" i="6"/>
  <c r="A139" i="6"/>
  <c r="A140" i="6"/>
  <c r="A141" i="6"/>
  <c r="A142" i="6"/>
  <c r="A143" i="6"/>
  <c r="A144" i="6"/>
  <c r="A145" i="6"/>
  <c r="A146" i="6"/>
  <c r="A147" i="6"/>
  <c r="A148" i="6"/>
  <c r="A3" i="6"/>
  <c r="AP83" i="6" l="1"/>
  <c r="AO18" i="6"/>
  <c r="AL59" i="6"/>
  <c r="AO82" i="6"/>
  <c r="AM59" i="6"/>
  <c r="AP59" i="6"/>
  <c r="AL71" i="6"/>
  <c r="AL46" i="6"/>
  <c r="AO94" i="6"/>
  <c r="AM82" i="6"/>
  <c r="AL83" i="6"/>
  <c r="AP72" i="6"/>
  <c r="AO11" i="6"/>
  <c r="AL142" i="6"/>
  <c r="AM130" i="6"/>
  <c r="AM142" i="6"/>
  <c r="AL117" i="6"/>
  <c r="AL58" i="6"/>
  <c r="AL10" i="6"/>
  <c r="AM34" i="6"/>
  <c r="AM166" i="6"/>
  <c r="AN75" i="6"/>
  <c r="AO33" i="6"/>
  <c r="AO165" i="6"/>
  <c r="AL20" i="6"/>
  <c r="AO21" i="6"/>
  <c r="AM93" i="6"/>
  <c r="AN74" i="6"/>
  <c r="AL116" i="6"/>
  <c r="AL57" i="6"/>
  <c r="AL9" i="6"/>
  <c r="AM45" i="6"/>
  <c r="AN3" i="6"/>
  <c r="AO45" i="6"/>
  <c r="AO166" i="6"/>
  <c r="AM21" i="6"/>
  <c r="AL129" i="6"/>
  <c r="AO141" i="6"/>
  <c r="AO153" i="6"/>
  <c r="AM33" i="6"/>
  <c r="AM165" i="6"/>
  <c r="AO30" i="6"/>
  <c r="AL56" i="6"/>
  <c r="AN9" i="6"/>
  <c r="AP9" i="6"/>
  <c r="AP119" i="6"/>
  <c r="AM32" i="6"/>
  <c r="AO93" i="6"/>
  <c r="AM117" i="6"/>
  <c r="AO57" i="6"/>
  <c r="AL143" i="6"/>
  <c r="AL93" i="6"/>
  <c r="AL45" i="6"/>
  <c r="AM58" i="6"/>
  <c r="AN16" i="6"/>
  <c r="AN134" i="6"/>
  <c r="AP26" i="6"/>
  <c r="AM81" i="6"/>
  <c r="AO92" i="6"/>
  <c r="AM153" i="6"/>
  <c r="AL7" i="6"/>
  <c r="AL44" i="6"/>
  <c r="AN21" i="6"/>
  <c r="AO66" i="6"/>
  <c r="AO129" i="6"/>
  <c r="AP33" i="6"/>
  <c r="AP132" i="6"/>
  <c r="AN33" i="6"/>
  <c r="AL21" i="6"/>
  <c r="AL69" i="6"/>
  <c r="AN45" i="6"/>
  <c r="AO117" i="6"/>
  <c r="AL141" i="6"/>
  <c r="AM9" i="6"/>
  <c r="AM140" i="6"/>
  <c r="AN28" i="6"/>
  <c r="AO69" i="6"/>
  <c r="AP35" i="6"/>
  <c r="AL165" i="6"/>
  <c r="AM57" i="6"/>
  <c r="AL81" i="6"/>
  <c r="AL23" i="6"/>
  <c r="AM20" i="6"/>
  <c r="AM141" i="6"/>
  <c r="AN30" i="6"/>
  <c r="AO81" i="6"/>
  <c r="AO138" i="6"/>
  <c r="AP155" i="6"/>
  <c r="AL104" i="6"/>
  <c r="AM60" i="6"/>
  <c r="AP102" i="6"/>
  <c r="AN42" i="6"/>
  <c r="AP6" i="6"/>
  <c r="AL18" i="6"/>
  <c r="AN18" i="6"/>
  <c r="AP143" i="6"/>
  <c r="AL164" i="6"/>
  <c r="AL42" i="6"/>
  <c r="AM92" i="6"/>
  <c r="AM152" i="6"/>
  <c r="AO32" i="6"/>
  <c r="AO68" i="6"/>
  <c r="AP42" i="6"/>
  <c r="AP138" i="6"/>
  <c r="AL162" i="6"/>
  <c r="AL102" i="6"/>
  <c r="AL41" i="6"/>
  <c r="AM119" i="6"/>
  <c r="AN162" i="6"/>
  <c r="AO140" i="6"/>
  <c r="AP107" i="6"/>
  <c r="AL155" i="6"/>
  <c r="AL128" i="6"/>
  <c r="AL95" i="6"/>
  <c r="AL68" i="6"/>
  <c r="AL35" i="6"/>
  <c r="AL17" i="6"/>
  <c r="AM35" i="6"/>
  <c r="AM68" i="6"/>
  <c r="AM94" i="6"/>
  <c r="AM128" i="6"/>
  <c r="AM155" i="6"/>
  <c r="AN50" i="6"/>
  <c r="AN102" i="6"/>
  <c r="AO6" i="6"/>
  <c r="AO35" i="6"/>
  <c r="AO78" i="6"/>
  <c r="AO114" i="6"/>
  <c r="AP11" i="6"/>
  <c r="AP108" i="6"/>
  <c r="AL153" i="6"/>
  <c r="AL126" i="6"/>
  <c r="AL66" i="6"/>
  <c r="AL11" i="6"/>
  <c r="AM37" i="6"/>
  <c r="AM69" i="6"/>
  <c r="AM95" i="6"/>
  <c r="AM129" i="6"/>
  <c r="AM156" i="6"/>
  <c r="AN23" i="6"/>
  <c r="AN52" i="6"/>
  <c r="AN114" i="6"/>
  <c r="AO7" i="6"/>
  <c r="AO42" i="6"/>
  <c r="AO80" i="6"/>
  <c r="AP18" i="6"/>
  <c r="AP78" i="6"/>
  <c r="AP114" i="6"/>
  <c r="AN54" i="6"/>
  <c r="AL152" i="6"/>
  <c r="AM13" i="6"/>
  <c r="AM104" i="6"/>
  <c r="AM164" i="6"/>
  <c r="AN25" i="6"/>
  <c r="AO8" i="6"/>
  <c r="AO44" i="6"/>
  <c r="AO116" i="6"/>
  <c r="AO150" i="6"/>
  <c r="AL150" i="6"/>
  <c r="AL92" i="6"/>
  <c r="AL32" i="6"/>
  <c r="AM44" i="6"/>
  <c r="AM71" i="6"/>
  <c r="AM131" i="6"/>
  <c r="AN64" i="6"/>
  <c r="AO152" i="6"/>
  <c r="AP23" i="6"/>
  <c r="AP51" i="6"/>
  <c r="AP84" i="6"/>
  <c r="AP120" i="6"/>
  <c r="AP147" i="6"/>
  <c r="AL90" i="6"/>
  <c r="AL30" i="6"/>
  <c r="AM80" i="6"/>
  <c r="AN66" i="6"/>
  <c r="AN126" i="6"/>
  <c r="AO54" i="6"/>
  <c r="AO90" i="6"/>
  <c r="AP54" i="6"/>
  <c r="AP90" i="6"/>
  <c r="AP150" i="6"/>
  <c r="AO162" i="6"/>
  <c r="AL114" i="6"/>
  <c r="AL54" i="6"/>
  <c r="AL6" i="6"/>
  <c r="AM56" i="6"/>
  <c r="AN4" i="6"/>
  <c r="AN138" i="6"/>
  <c r="AO20" i="6"/>
  <c r="AO56" i="6"/>
  <c r="AO128" i="6"/>
  <c r="AP96" i="6"/>
  <c r="AL29" i="6"/>
  <c r="AL3" i="6"/>
  <c r="AL140" i="6"/>
  <c r="AL107" i="6"/>
  <c r="AL5" i="6"/>
  <c r="AM23" i="6"/>
  <c r="AM83" i="6"/>
  <c r="AN78" i="6"/>
  <c r="AO164" i="6"/>
  <c r="AP30" i="6"/>
  <c r="AP66" i="6"/>
  <c r="AP126" i="6"/>
  <c r="AP162" i="6"/>
  <c r="AO126" i="6"/>
  <c r="AL138" i="6"/>
  <c r="AL80" i="6"/>
  <c r="AM3" i="6"/>
  <c r="AM116" i="6"/>
  <c r="AM143" i="6"/>
  <c r="AN90" i="6"/>
  <c r="AN150" i="6"/>
  <c r="AO102" i="6"/>
  <c r="AP71" i="6"/>
  <c r="AP98" i="6"/>
  <c r="AP131" i="6"/>
  <c r="AM163" i="6"/>
  <c r="AP163" i="6"/>
  <c r="AN163" i="6"/>
  <c r="AL163" i="6"/>
  <c r="AM151" i="6"/>
  <c r="AP151" i="6"/>
  <c r="AN151" i="6"/>
  <c r="AL151" i="6"/>
  <c r="AM139" i="6"/>
  <c r="AP139" i="6"/>
  <c r="AN139" i="6"/>
  <c r="AL139" i="6"/>
  <c r="AM127" i="6"/>
  <c r="AP127" i="6"/>
  <c r="AN127" i="6"/>
  <c r="AL127" i="6"/>
  <c r="AM115" i="6"/>
  <c r="AP115" i="6"/>
  <c r="AN115" i="6"/>
  <c r="AL115" i="6"/>
  <c r="AM103" i="6"/>
  <c r="AP103" i="6"/>
  <c r="AN103" i="6"/>
  <c r="AL103" i="6"/>
  <c r="AM91" i="6"/>
  <c r="AP91" i="6"/>
  <c r="AN91" i="6"/>
  <c r="AL91" i="6"/>
  <c r="AM79" i="6"/>
  <c r="AP79" i="6"/>
  <c r="AN79" i="6"/>
  <c r="AL79" i="6"/>
  <c r="AM67" i="6"/>
  <c r="AP67" i="6"/>
  <c r="AN67" i="6"/>
  <c r="AL67" i="6"/>
  <c r="AM55" i="6"/>
  <c r="AP55" i="6"/>
  <c r="AN55" i="6"/>
  <c r="AL55" i="6"/>
  <c r="AM43" i="6"/>
  <c r="AP43" i="6"/>
  <c r="AN43" i="6"/>
  <c r="AM31" i="6"/>
  <c r="AP31" i="6"/>
  <c r="AN31" i="6"/>
  <c r="AM19" i="6"/>
  <c r="AP19" i="6"/>
  <c r="AN19" i="6"/>
  <c r="AO19" i="6"/>
  <c r="AO79" i="6"/>
  <c r="AO161" i="6"/>
  <c r="AM161" i="6"/>
  <c r="AL161" i="6"/>
  <c r="AP161" i="6"/>
  <c r="AO125" i="6"/>
  <c r="AM125" i="6"/>
  <c r="AP125" i="6"/>
  <c r="AL125" i="6"/>
  <c r="AO89" i="6"/>
  <c r="AM89" i="6"/>
  <c r="AL89" i="6"/>
  <c r="AP89" i="6"/>
  <c r="AO53" i="6"/>
  <c r="AM53" i="6"/>
  <c r="AP53" i="6"/>
  <c r="AL53" i="6"/>
  <c r="AO148" i="6"/>
  <c r="AM148" i="6"/>
  <c r="AL148" i="6"/>
  <c r="AP148" i="6"/>
  <c r="AO100" i="6"/>
  <c r="AM100" i="6"/>
  <c r="AL100" i="6"/>
  <c r="AP100" i="6"/>
  <c r="AO159" i="6"/>
  <c r="AL159" i="6"/>
  <c r="AM159" i="6"/>
  <c r="AO111" i="6"/>
  <c r="AL111" i="6"/>
  <c r="AM111" i="6"/>
  <c r="AO63" i="6"/>
  <c r="AL63" i="6"/>
  <c r="AM63" i="6"/>
  <c r="AO39" i="6"/>
  <c r="AM39" i="6"/>
  <c r="AL39" i="6"/>
  <c r="AP39" i="6"/>
  <c r="AL158" i="6"/>
  <c r="AO158" i="6"/>
  <c r="AM158" i="6"/>
  <c r="AL110" i="6"/>
  <c r="AO110" i="6"/>
  <c r="AL74" i="6"/>
  <c r="AO74" i="6"/>
  <c r="AO38" i="6"/>
  <c r="AL38" i="6"/>
  <c r="AM38" i="6"/>
  <c r="AO31" i="6"/>
  <c r="AN157" i="6"/>
  <c r="AL157" i="6"/>
  <c r="AO157" i="6"/>
  <c r="AM157" i="6"/>
  <c r="AN97" i="6"/>
  <c r="AL97" i="6"/>
  <c r="AO97" i="6"/>
  <c r="AM97" i="6"/>
  <c r="AL25" i="6"/>
  <c r="AO25" i="6"/>
  <c r="AN111" i="6"/>
  <c r="AO151" i="6"/>
  <c r="AP157" i="6"/>
  <c r="AO137" i="6"/>
  <c r="AM137" i="6"/>
  <c r="AL137" i="6"/>
  <c r="AP137" i="6"/>
  <c r="AO101" i="6"/>
  <c r="AM101" i="6"/>
  <c r="AP101" i="6"/>
  <c r="AL101" i="6"/>
  <c r="AO65" i="6"/>
  <c r="AM65" i="6"/>
  <c r="AL65" i="6"/>
  <c r="AP65" i="6"/>
  <c r="AO136" i="6"/>
  <c r="AM136" i="6"/>
  <c r="AL136" i="6"/>
  <c r="AP136" i="6"/>
  <c r="AO88" i="6"/>
  <c r="AM88" i="6"/>
  <c r="AL88" i="6"/>
  <c r="AP88" i="6"/>
  <c r="AO135" i="6"/>
  <c r="AL135" i="6"/>
  <c r="AM135" i="6"/>
  <c r="AO75" i="6"/>
  <c r="AL75" i="6"/>
  <c r="AM75" i="6"/>
  <c r="AN161" i="6"/>
  <c r="AL146" i="6"/>
  <c r="AO146" i="6"/>
  <c r="AM146" i="6"/>
  <c r="AL62" i="6"/>
  <c r="AO62" i="6"/>
  <c r="AO91" i="6"/>
  <c r="AL108" i="6"/>
  <c r="AN108" i="6"/>
  <c r="AO108" i="6"/>
  <c r="AN12" i="6"/>
  <c r="AL12" i="6"/>
  <c r="AO12" i="6"/>
  <c r="AM12" i="6"/>
  <c r="AN53" i="6"/>
  <c r="AN86" i="6"/>
  <c r="AO67" i="6"/>
  <c r="AP13" i="6"/>
  <c r="AP62" i="6"/>
  <c r="AP110" i="6"/>
  <c r="AP158" i="6"/>
  <c r="AO149" i="6"/>
  <c r="AM149" i="6"/>
  <c r="AP149" i="6"/>
  <c r="AL149" i="6"/>
  <c r="AO113" i="6"/>
  <c r="AM113" i="6"/>
  <c r="AL113" i="6"/>
  <c r="AP113" i="6"/>
  <c r="AO77" i="6"/>
  <c r="AM77" i="6"/>
  <c r="AP77" i="6"/>
  <c r="AL77" i="6"/>
  <c r="AO124" i="6"/>
  <c r="AM124" i="6"/>
  <c r="AL124" i="6"/>
  <c r="AP124" i="6"/>
  <c r="AO76" i="6"/>
  <c r="AM76" i="6"/>
  <c r="AL76" i="6"/>
  <c r="AP76" i="6"/>
  <c r="AN101" i="6"/>
  <c r="AO123" i="6"/>
  <c r="AL123" i="6"/>
  <c r="AM123" i="6"/>
  <c r="AO87" i="6"/>
  <c r="AL87" i="6"/>
  <c r="AM87" i="6"/>
  <c r="AO27" i="6"/>
  <c r="AM27" i="6"/>
  <c r="AL27" i="6"/>
  <c r="AP27" i="6"/>
  <c r="AL31" i="6"/>
  <c r="AN135" i="6"/>
  <c r="AL134" i="6"/>
  <c r="AO134" i="6"/>
  <c r="AM134" i="6"/>
  <c r="AL86" i="6"/>
  <c r="AO86" i="6"/>
  <c r="AO26" i="6"/>
  <c r="AL26" i="6"/>
  <c r="AM26" i="6"/>
  <c r="AN136" i="6"/>
  <c r="AL144" i="6"/>
  <c r="AN144" i="6"/>
  <c r="AO144" i="6"/>
  <c r="AL48" i="6"/>
  <c r="AN48" i="6"/>
  <c r="AO48" i="6"/>
  <c r="AM48" i="6"/>
  <c r="AN113" i="6"/>
  <c r="AN146" i="6"/>
  <c r="AO127" i="6"/>
  <c r="AP14" i="6"/>
  <c r="AP38" i="6"/>
  <c r="AP63" i="6"/>
  <c r="AP87" i="6"/>
  <c r="AP111" i="6"/>
  <c r="AP135" i="6"/>
  <c r="AP159" i="6"/>
  <c r="AN110" i="6"/>
  <c r="AN145" i="6"/>
  <c r="AL145" i="6"/>
  <c r="AO145" i="6"/>
  <c r="AM145" i="6"/>
  <c r="AN121" i="6"/>
  <c r="AL121" i="6"/>
  <c r="AO121" i="6"/>
  <c r="AM121" i="6"/>
  <c r="AN85" i="6"/>
  <c r="AL85" i="6"/>
  <c r="AO85" i="6"/>
  <c r="AM85" i="6"/>
  <c r="AN61" i="6"/>
  <c r="AL61" i="6"/>
  <c r="AO61" i="6"/>
  <c r="AM61" i="6"/>
  <c r="AL37" i="6"/>
  <c r="AO37" i="6"/>
  <c r="AL132" i="6"/>
  <c r="AN132" i="6"/>
  <c r="AO132" i="6"/>
  <c r="AL96" i="6"/>
  <c r="AN96" i="6"/>
  <c r="AO96" i="6"/>
  <c r="AL72" i="6"/>
  <c r="AN72" i="6"/>
  <c r="AO72" i="6"/>
  <c r="AL60" i="6"/>
  <c r="AN60" i="6"/>
  <c r="AO60" i="6"/>
  <c r="AN24" i="6"/>
  <c r="AL24" i="6"/>
  <c r="AO24" i="6"/>
  <c r="AM24" i="6"/>
  <c r="AP166" i="6"/>
  <c r="AN166" i="6"/>
  <c r="AP154" i="6"/>
  <c r="AN154" i="6"/>
  <c r="AP142" i="6"/>
  <c r="AN142" i="6"/>
  <c r="AP130" i="6"/>
  <c r="AN130" i="6"/>
  <c r="AP118" i="6"/>
  <c r="AN118" i="6"/>
  <c r="AP106" i="6"/>
  <c r="AN106" i="6"/>
  <c r="AP94" i="6"/>
  <c r="AN94" i="6"/>
  <c r="AP82" i="6"/>
  <c r="AN82" i="6"/>
  <c r="AP70" i="6"/>
  <c r="AN70" i="6"/>
  <c r="AP58" i="6"/>
  <c r="AN58" i="6"/>
  <c r="AP46" i="6"/>
  <c r="AN46" i="6"/>
  <c r="AO46" i="6"/>
  <c r="AP34" i="6"/>
  <c r="AN34" i="6"/>
  <c r="AO34" i="6"/>
  <c r="AP22" i="6"/>
  <c r="AN22" i="6"/>
  <c r="AO22" i="6"/>
  <c r="AP10" i="6"/>
  <c r="AN10" i="6"/>
  <c r="AO10" i="6"/>
  <c r="AL70" i="6"/>
  <c r="AL43" i="6"/>
  <c r="AM25" i="6"/>
  <c r="AM74" i="6"/>
  <c r="AM154" i="6"/>
  <c r="AN62" i="6"/>
  <c r="AN88" i="6"/>
  <c r="AO154" i="6"/>
  <c r="AO160" i="6"/>
  <c r="AM160" i="6"/>
  <c r="AL160" i="6"/>
  <c r="AP160" i="6"/>
  <c r="AO112" i="6"/>
  <c r="AM112" i="6"/>
  <c r="AL112" i="6"/>
  <c r="AP112" i="6"/>
  <c r="AO147" i="6"/>
  <c r="AL147" i="6"/>
  <c r="AM147" i="6"/>
  <c r="AO99" i="6"/>
  <c r="AL99" i="6"/>
  <c r="AM99" i="6"/>
  <c r="AO51" i="6"/>
  <c r="AL51" i="6"/>
  <c r="AM51" i="6"/>
  <c r="AO15" i="6"/>
  <c r="AM15" i="6"/>
  <c r="AL15" i="6"/>
  <c r="AP15" i="6"/>
  <c r="AN76" i="6"/>
  <c r="AL122" i="6"/>
  <c r="AO122" i="6"/>
  <c r="AM122" i="6"/>
  <c r="AL98" i="6"/>
  <c r="AO98" i="6"/>
  <c r="AL50" i="6"/>
  <c r="AO50" i="6"/>
  <c r="AO14" i="6"/>
  <c r="AL14" i="6"/>
  <c r="AM14" i="6"/>
  <c r="AN27" i="6"/>
  <c r="AN77" i="6"/>
  <c r="AN133" i="6"/>
  <c r="AL133" i="6"/>
  <c r="AO133" i="6"/>
  <c r="AM133" i="6"/>
  <c r="AN109" i="6"/>
  <c r="AL109" i="6"/>
  <c r="AO109" i="6"/>
  <c r="AM109" i="6"/>
  <c r="AN73" i="6"/>
  <c r="AL73" i="6"/>
  <c r="AO73" i="6"/>
  <c r="AM73" i="6"/>
  <c r="AN49" i="6"/>
  <c r="AL49" i="6"/>
  <c r="AO49" i="6"/>
  <c r="AM49" i="6"/>
  <c r="AL13" i="6"/>
  <c r="AO13" i="6"/>
  <c r="AL156" i="6"/>
  <c r="AN156" i="6"/>
  <c r="AO156" i="6"/>
  <c r="AL120" i="6"/>
  <c r="AN120" i="6"/>
  <c r="AO120" i="6"/>
  <c r="AL84" i="6"/>
  <c r="AN84" i="6"/>
  <c r="AO84" i="6"/>
  <c r="AN36" i="6"/>
  <c r="AL36" i="6"/>
  <c r="AO36" i="6"/>
  <c r="AM36" i="6"/>
  <c r="AN87" i="6"/>
  <c r="AL154" i="6"/>
  <c r="AN15" i="6"/>
  <c r="AN37" i="6"/>
  <c r="AN63" i="6"/>
  <c r="AN89" i="6"/>
  <c r="AN122" i="6"/>
  <c r="AN148" i="6"/>
  <c r="AO43" i="6"/>
  <c r="AO70" i="6"/>
  <c r="AO103" i="6"/>
  <c r="AN5" i="6"/>
  <c r="AN17" i="6"/>
  <c r="AN29" i="6"/>
  <c r="AN41" i="6"/>
  <c r="AO59" i="6"/>
  <c r="AO71" i="6"/>
  <c r="AO83" i="6"/>
  <c r="AO95" i="6"/>
  <c r="AO107" i="6"/>
  <c r="AO119" i="6"/>
  <c r="AO131" i="6"/>
  <c r="AO143" i="6"/>
  <c r="AO155" i="6"/>
  <c r="AP3" i="6"/>
  <c r="AP52" i="6"/>
  <c r="AP64" i="6"/>
  <c r="AP16" i="6"/>
  <c r="AP40" i="6"/>
  <c r="AL40" i="6"/>
  <c r="AL28" i="6"/>
  <c r="AL16" i="6"/>
  <c r="AL4" i="6"/>
  <c r="AN7" i="6"/>
  <c r="AN56" i="6"/>
  <c r="AN68" i="6"/>
  <c r="AN80" i="6"/>
  <c r="AN92" i="6"/>
  <c r="AN104" i="6"/>
  <c r="AN116" i="6"/>
  <c r="AN128" i="6"/>
  <c r="AN140" i="6"/>
  <c r="AN152" i="6"/>
  <c r="AN164" i="6"/>
  <c r="AP5" i="6"/>
  <c r="AP17" i="6"/>
  <c r="AP29" i="6"/>
  <c r="AP41" i="6"/>
  <c r="AP4" i="6"/>
  <c r="AP28" i="6"/>
  <c r="AL64" i="6"/>
  <c r="AL52" i="6"/>
  <c r="AM52" i="6"/>
  <c r="AM64" i="6"/>
  <c r="AN8" i="6"/>
  <c r="AN20" i="6"/>
  <c r="AN32" i="6"/>
  <c r="AN44" i="6"/>
  <c r="AN57" i="6"/>
  <c r="AN69" i="6"/>
  <c r="AN81" i="6"/>
  <c r="AN93" i="6"/>
  <c r="AN105" i="6"/>
  <c r="AN117" i="6"/>
  <c r="AN129" i="6"/>
  <c r="AN141" i="6"/>
  <c r="AN153" i="6"/>
  <c r="AN165" i="6"/>
  <c r="AM4" i="6"/>
  <c r="AM16" i="6"/>
  <c r="AM28" i="6"/>
  <c r="AM40" i="6"/>
  <c r="AP7" i="6"/>
  <c r="AM5" i="6"/>
  <c r="AM17" i="6"/>
  <c r="AM29" i="6"/>
  <c r="AM41" i="6"/>
  <c r="AO47" i="6"/>
  <c r="AN47" i="6"/>
  <c r="AL47" i="6"/>
  <c r="AM47" i="6"/>
</calcChain>
</file>

<file path=xl/sharedStrings.xml><?xml version="1.0" encoding="utf-8"?>
<sst xmlns="http://schemas.openxmlformats.org/spreadsheetml/2006/main" count="1821" uniqueCount="723">
  <si>
    <t>Chauffage</t>
  </si>
  <si>
    <t>(Plusieurs éléments)</t>
  </si>
  <si>
    <t>ECS</t>
  </si>
  <si>
    <t>Climatisation</t>
  </si>
  <si>
    <t>Refroidissement</t>
  </si>
  <si>
    <t>Auxiliaires (moteurs, pompes, ventilation)</t>
  </si>
  <si>
    <t>Elec Spec.</t>
  </si>
  <si>
    <t>Eclairage</t>
  </si>
  <si>
    <t>SECTEURS TYPIQUES</t>
  </si>
  <si>
    <t>Étiquettes de lignes</t>
  </si>
  <si>
    <t>EN-101</t>
  </si>
  <si>
    <t xml:space="preserve"> </t>
  </si>
  <si>
    <t>EQ-123</t>
  </si>
  <si>
    <t>EQ-117</t>
  </si>
  <si>
    <t>EN-111</t>
  </si>
  <si>
    <t>EN-102</t>
  </si>
  <si>
    <t>EQ-133</t>
  </si>
  <si>
    <t>TH-112</t>
  </si>
  <si>
    <t>EQ-127</t>
  </si>
  <si>
    <t>EN-103</t>
  </si>
  <si>
    <t>SE-105</t>
  </si>
  <si>
    <t>EQ-124</t>
  </si>
  <si>
    <t>Total général</t>
  </si>
  <si>
    <t>EQ-129</t>
  </si>
  <si>
    <t>EN-104</t>
  </si>
  <si>
    <t>TH-102</t>
  </si>
  <si>
    <t>EQ-125</t>
  </si>
  <si>
    <t>EQ-131</t>
  </si>
  <si>
    <t>EN-107</t>
  </si>
  <si>
    <t>TH-111</t>
  </si>
  <si>
    <t>EQ-130</t>
  </si>
  <si>
    <t>TH-116</t>
  </si>
  <si>
    <t>EQ-134</t>
  </si>
  <si>
    <t>TH-125</t>
  </si>
  <si>
    <t>EN-112</t>
  </si>
  <si>
    <t>TH-113</t>
  </si>
  <si>
    <t>TH-126</t>
  </si>
  <si>
    <t>TH-142</t>
  </si>
  <si>
    <t>SE-103</t>
  </si>
  <si>
    <t>TH-127</t>
  </si>
  <si>
    <t>TH-134</t>
  </si>
  <si>
    <t>TH-139</t>
  </si>
  <si>
    <t>TH-145</t>
  </si>
  <si>
    <t>TH-140</t>
  </si>
  <si>
    <t>TH-156</t>
  </si>
  <si>
    <t>TH-103</t>
  </si>
  <si>
    <t>TH-141</t>
  </si>
  <si>
    <t>TH-159</t>
  </si>
  <si>
    <t>TH-104</t>
  </si>
  <si>
    <t>TH-146</t>
  </si>
  <si>
    <t>TH-143</t>
  </si>
  <si>
    <t>TH-105</t>
  </si>
  <si>
    <t>TH-154</t>
  </si>
  <si>
    <t>TH-108</t>
  </si>
  <si>
    <t>TH-155</t>
  </si>
  <si>
    <t>TH-109</t>
  </si>
  <si>
    <t>TH-158</t>
  </si>
  <si>
    <t>TH-110</t>
  </si>
  <si>
    <t>TH-157</t>
  </si>
  <si>
    <t>Isolation</t>
  </si>
  <si>
    <t>Equipement/Systèmes</t>
  </si>
  <si>
    <t>Régulation</t>
  </si>
  <si>
    <t>dépendance zone</t>
  </si>
  <si>
    <t>Dépendance Secteur</t>
  </si>
  <si>
    <t>SE-104</t>
  </si>
  <si>
    <t>Max = Bureaux</t>
  </si>
  <si>
    <t>Max = Santé</t>
  </si>
  <si>
    <t>Max = Commerce</t>
  </si>
  <si>
    <t>Max = Enseignement</t>
  </si>
  <si>
    <r>
      <t xml:space="preserve">Usage de l'énergie
</t>
    </r>
    <r>
      <rPr>
        <b/>
        <i/>
        <sz val="11"/>
        <color theme="1"/>
        <rFont val="Calibri"/>
        <family val="2"/>
        <scheme val="minor"/>
      </rPr>
      <t xml:space="preserve">(Forfait kWhc </t>
    </r>
    <r>
      <rPr>
        <i/>
        <sz val="11"/>
        <color theme="1"/>
        <rFont val="Calibri"/>
        <family val="2"/>
        <scheme val="minor"/>
      </rPr>
      <t>ou facteur correctif</t>
    </r>
    <r>
      <rPr>
        <b/>
        <i/>
        <sz val="11"/>
        <color theme="1"/>
        <rFont val="Calibri"/>
        <family val="2"/>
        <scheme val="minor"/>
      </rPr>
      <t>)</t>
    </r>
  </si>
  <si>
    <t>Geste</t>
  </si>
  <si>
    <r>
      <t xml:space="preserve">Zone Géographique
</t>
    </r>
    <r>
      <rPr>
        <b/>
        <i/>
        <sz val="11"/>
        <color theme="1"/>
        <rFont val="Calibri"/>
        <family val="2"/>
        <scheme val="minor"/>
      </rPr>
      <t xml:space="preserve">(Forfait kWhc </t>
    </r>
    <r>
      <rPr>
        <i/>
        <sz val="11"/>
        <color theme="1"/>
        <rFont val="Calibri"/>
        <family val="2"/>
        <scheme val="minor"/>
      </rPr>
      <t>ou facteur correctif</t>
    </r>
    <r>
      <rPr>
        <b/>
        <i/>
        <sz val="11"/>
        <color theme="1"/>
        <rFont val="Calibri"/>
        <family val="2"/>
        <scheme val="minor"/>
      </rPr>
      <t>)</t>
    </r>
  </si>
  <si>
    <r>
      <t>Secteurs
(Forfait kWhc</t>
    </r>
    <r>
      <rPr>
        <sz val="11"/>
        <color theme="1"/>
        <rFont val="Calibri"/>
        <family val="2"/>
        <scheme val="minor"/>
      </rPr>
      <t xml:space="preserve"> ou facteur correctif</t>
    </r>
    <r>
      <rPr>
        <b/>
        <sz val="11"/>
        <color theme="1"/>
        <rFont val="Calibri"/>
        <family val="2"/>
        <scheme val="minor"/>
      </rPr>
      <t>)</t>
    </r>
  </si>
  <si>
    <t>Description de l'économie d'énergie</t>
  </si>
  <si>
    <t>FOS</t>
  </si>
  <si>
    <t>FOS cas particulier</t>
  </si>
  <si>
    <t>Intitulé Solution</t>
  </si>
  <si>
    <t>Solutions EnR ?</t>
  </si>
  <si>
    <t>Autres gestes (spécifiques)</t>
  </si>
  <si>
    <t xml:space="preserve">Durée de vie conv. </t>
  </si>
  <si>
    <t>H1</t>
  </si>
  <si>
    <t>H2</t>
  </si>
  <si>
    <t>H3</t>
  </si>
  <si>
    <t>Unité d'œuvre</t>
  </si>
  <si>
    <t>Bureaux</t>
  </si>
  <si>
    <t>Santé</t>
  </si>
  <si>
    <t>Commerce</t>
  </si>
  <si>
    <t>Enseignement</t>
  </si>
  <si>
    <t>Hotellerie</t>
  </si>
  <si>
    <t>Autres</t>
  </si>
  <si>
    <t>CAPEX HT (€)</t>
  </si>
  <si>
    <t xml:space="preserve">Frein(s) à l'exécution </t>
  </si>
  <si>
    <t>Etat initial</t>
  </si>
  <si>
    <t>Consommation typ. de l'état initial</t>
  </si>
  <si>
    <t>Etat final</t>
  </si>
  <si>
    <t>Commentaire</t>
  </si>
  <si>
    <t>Max Secteur</t>
  </si>
  <si>
    <t>Max = Hotellerie</t>
  </si>
  <si>
    <t>Secteurs prévilégiés</t>
  </si>
  <si>
    <t>TH-134 (cas clim - Atm)</t>
  </si>
  <si>
    <t>Régulation sur groupe de production de froid pour haute pression flottante</t>
  </si>
  <si>
    <t>kW</t>
  </si>
  <si>
    <t>Bureaux ; Santé</t>
  </si>
  <si>
    <t>TH-134 (cas clim - Eau)</t>
  </si>
  <si>
    <t>TH-134 (cas Refr. - Atm)</t>
  </si>
  <si>
    <t>Commerce - Alimentaire</t>
  </si>
  <si>
    <t>TH-134 (cas Refr. - Eau)</t>
  </si>
  <si>
    <t>TH-145 (Cas clim)</t>
  </si>
  <si>
    <t>Régulation sur groupe de production de froid pour basse pression flottante</t>
  </si>
  <si>
    <t>TH-145 (Cas Réfr.)</t>
  </si>
  <si>
    <t>TH-108 (Combustible)</t>
  </si>
  <si>
    <t>Système de régulation de chauffage par programmation d'intermittence</t>
  </si>
  <si>
    <t>m2</t>
  </si>
  <si>
    <t>Tous</t>
  </si>
  <si>
    <t>TH-108 (Electricité)</t>
  </si>
  <si>
    <t>TH-116 (Classe A - Chauffage)</t>
  </si>
  <si>
    <t>Système de Gestion Technique Bâtimentaire</t>
  </si>
  <si>
    <t>Source CAPEX : Hellio.fr</t>
  </si>
  <si>
    <t>Bureaux ; Commerce</t>
  </si>
  <si>
    <t>TH-116 (Classe A - Refr/Clim)</t>
  </si>
  <si>
    <t>TH-116 (Classe A - ECS)</t>
  </si>
  <si>
    <t>TH-116 (Classe A - Eclairage)</t>
  </si>
  <si>
    <t>TH-116 (Classe A - Auxiliaire)</t>
  </si>
  <si>
    <t>TH-116 (Classe B - Chauffage)</t>
  </si>
  <si>
    <t>TH-116 (Classe B - Refr/Clim)</t>
  </si>
  <si>
    <t>TH-116 (Classe B - ECS)</t>
  </si>
  <si>
    <t>TH-116 (Classe B - Eclairage)</t>
  </si>
  <si>
    <t>TH-116 (Classe B - Auxiliaire)</t>
  </si>
  <si>
    <t>TH-146 va50-3</t>
  </si>
  <si>
    <t>m</t>
  </si>
  <si>
    <t>Plancher chauffant hydraulique à basse température</t>
  </si>
  <si>
    <t>Système de récupération de chaleur sur un groupe de production de froid</t>
  </si>
  <si>
    <t>A estimer</t>
  </si>
  <si>
    <t>EQ-133 (Pommes douche Z)</t>
  </si>
  <si>
    <t>Systèmes hydro-économes</t>
  </si>
  <si>
    <t>Eq.</t>
  </si>
  <si>
    <t>4 (sports)</t>
  </si>
  <si>
    <t>EQ-133 (Pommes douche ZZ)</t>
  </si>
  <si>
    <t>5 (sports)</t>
  </si>
  <si>
    <t>EQ-133 (Aérateurs non-rég Z)</t>
  </si>
  <si>
    <t>0,3 (Autres)</t>
  </si>
  <si>
    <t>4 (Sports)</t>
  </si>
  <si>
    <t>EQ-133 (Aérateurs auto-rég)</t>
  </si>
  <si>
    <t>5 (Sports)</t>
  </si>
  <si>
    <t>TH-155 (20&lt;DN&lt;65 ; 50&lt;T&lt;120)</t>
  </si>
  <si>
    <t>Isolation de points singuliers d'un réseau</t>
  </si>
  <si>
    <t>TH-155 ( 20&lt;DN&lt;65 ; 120&lt;T)</t>
  </si>
  <si>
    <t>TH-155 (65&lt;DN&lt;100 ; 50&lt;T&lt;120)</t>
  </si>
  <si>
    <t>TH-155 (65&lt;DN&lt;100 ; 120&lt;T)</t>
  </si>
  <si>
    <t>TH-155 (100&lt;DN ; 50&lt;T&lt;120)</t>
  </si>
  <si>
    <t>TH-155 (100&lt;DN ; 120&lt;T)</t>
  </si>
  <si>
    <t>TH-155 (Cas Ech. Plaques ; 50&lt;T&lt;120)</t>
  </si>
  <si>
    <t>TH-155 (Cas Ech. Plaques ; 120&lt;T)</t>
  </si>
  <si>
    <t>Isolation de combles et toiture</t>
  </si>
  <si>
    <t>Exemple Carrefour et fermeture du magasin pendant les travaux</t>
  </si>
  <si>
    <t>EN-102 (Chauff elec)</t>
  </si>
  <si>
    <t>Isolation des murs</t>
  </si>
  <si>
    <t>Exemple chaine du froid (pour la continuité)</t>
  </si>
  <si>
    <t>EN-102 (Chauff combustible)</t>
  </si>
  <si>
    <t>Forte</t>
  </si>
  <si>
    <t>Isolation d'un plancher</t>
  </si>
  <si>
    <t>Moyenne</t>
  </si>
  <si>
    <t>EN-104 (chauff elec)</t>
  </si>
  <si>
    <t>Fenêtre ou porte-fenêtre complète avec vitrage isolant</t>
  </si>
  <si>
    <t>EN-104 (chauff combustible)</t>
  </si>
  <si>
    <t>EN-107 (chauff elec)</t>
  </si>
  <si>
    <t>Isolation des toitures-terrasses</t>
  </si>
  <si>
    <t>EN-107 (chauff combustible)</t>
  </si>
  <si>
    <t>EN-111 (Cas H1)</t>
  </si>
  <si>
    <t>Fenêtre ou porte-fenêtre complète avec vitrage pariétodynamique</t>
  </si>
  <si>
    <t>Santé ; Enseignement</t>
  </si>
  <si>
    <t>EN-111 (Cas H2)</t>
  </si>
  <si>
    <t>EN-111 (Cas H3)</t>
  </si>
  <si>
    <t>Revêtements réflectifs en toiture</t>
  </si>
  <si>
    <t>TH-102 (Chauffage seul ; inf. 400kW)</t>
  </si>
  <si>
    <t>Chaudière collective à haute performance énergétique</t>
  </si>
  <si>
    <t>Santé ; Bureaux ; Commerce</t>
  </si>
  <si>
    <t>TH-102 (Chauffage seul ; sup. 400kW)</t>
  </si>
  <si>
    <t>TH-102 (Chauffage + ECS ; inf. 400kW)</t>
  </si>
  <si>
    <t>TH-102 (Chauffage + ECS ; sup. 400kW)</t>
  </si>
  <si>
    <t>Robinet thermostatique</t>
  </si>
  <si>
    <t>Radiateur basse température pour un chauffage centra</t>
  </si>
  <si>
    <t>TH-159 vA40-1</t>
  </si>
  <si>
    <t>Raccordement d'un bâtiment tertiaire à un réseau de froid</t>
  </si>
  <si>
    <t>Santé, Commerce</t>
  </si>
  <si>
    <t>TH-158 vA42-2(PAC Pn &lt; 12 kW)</t>
  </si>
  <si>
    <t>Pompe à chaleur réversible de type air/air</t>
  </si>
  <si>
    <t>TH-158 vA42-2(PAC Pn &gt; 12 kW)</t>
  </si>
  <si>
    <t>TH-158 vA42-2(PAC en toiture)</t>
  </si>
  <si>
    <t>TH-157 v150-2(P &lt;= 500 kW)</t>
  </si>
  <si>
    <t>Chaudière biomasse collective</t>
  </si>
  <si>
    <t>kWh/an</t>
  </si>
  <si>
    <t>TH-157 vA50-2(P &gt; 500 kW)</t>
  </si>
  <si>
    <t>TH-156 (T°C de consigne [15°C;18°C])</t>
  </si>
  <si>
    <t>Freecooling par eau de refroidissement en substitution d'un groupe froid pour la climatisation</t>
  </si>
  <si>
    <t>TH-156 (T°C de consigne [18°C;20°C])</t>
  </si>
  <si>
    <t>Récupération instantanée de chaleur sur eaux grises</t>
  </si>
  <si>
    <t>TH-143 (Chauffage)</t>
  </si>
  <si>
    <t>Ventilo-convecteurs haute performance</t>
  </si>
  <si>
    <t>TH-143 (Rafraichissement)</t>
  </si>
  <si>
    <t>Santé ; Commerce ; Bureaux</t>
  </si>
  <si>
    <t>TH-142 (Système convectif) (5&lt;h&lt;7)</t>
  </si>
  <si>
    <t>Système de déstratification d'air</t>
  </si>
  <si>
    <t>Commerce ; Enseignement</t>
  </si>
  <si>
    <t>TH-142 (Système convectif) (7&lt;h&lt;10)</t>
  </si>
  <si>
    <t>TH-142 (Système convectif) (10&lt;h&lt;15)</t>
  </si>
  <si>
    <t>TH-142 (Système convectif) (15&lt;h&lt;20)</t>
  </si>
  <si>
    <t>TH-142 (Système convectif) (20&lt;h)</t>
  </si>
  <si>
    <t>TH-142 (Système radiatif) (5&lt;h&lt;7)</t>
  </si>
  <si>
    <t>TH-142 (Système radiatif) (7&lt;h&lt;10)</t>
  </si>
  <si>
    <t>TH-142 (Système radiatif) (10&lt;h&lt;15)</t>
  </si>
  <si>
    <t>TH-142 (Système radiatif) (15&lt;h&lt;20)</t>
  </si>
  <si>
    <t>TH-142 (Système radiatif) (20&lt;h)</t>
  </si>
  <si>
    <t>TH-141 (Pn&lt;=400kW), 111% ≤ ηs&lt; 126%)</t>
  </si>
  <si>
    <t>Pompe à chaleur à moteur gaz de type air/eau</t>
  </si>
  <si>
    <t>TH-141 (Pn&lt;=400kW), 126% ≤ ηs)</t>
  </si>
  <si>
    <t>TH-141 (Pn&gt;400kW), 1,3&lt;=COP&lt;1,6)</t>
  </si>
  <si>
    <t>TH-141 (Pn&gt;400kW), 1,36&lt;=COP)</t>
  </si>
  <si>
    <t>TH-140 (Pn&lt;=400kW), 111% ≤ ηs&lt; 126%)</t>
  </si>
  <si>
    <t>Pompe à chaleur à absorption de type air/eau ou eau/eau</t>
  </si>
  <si>
    <t>TH-140 (Pn&lt;=400kW), 126% ≤ ηs)</t>
  </si>
  <si>
    <t>TH-140 (Pn&gt;400kW), 1,3&lt;=COP&lt;1,6)</t>
  </si>
  <si>
    <t>TH-140 (Pn&gt;400kW), 1,36&lt;=COP)</t>
  </si>
  <si>
    <t>EQ-117 (CO2 friogporteur diphasique pour froid positif)</t>
  </si>
  <si>
    <t>Installation frigorifique utilisant du CO2 subcritique ou transcritique</t>
  </si>
  <si>
    <t>EQ-117 (froid négatif seul en cascade avec CO2 subcritique)</t>
  </si>
  <si>
    <t>EQ-117 (Installation au CO2 transcritique)</t>
  </si>
  <si>
    <t>Moto-variateur synchrone à aimants permanents ou à résistance</t>
  </si>
  <si>
    <t>Fermeture des meubles frigorifiques de vente à température positive</t>
  </si>
  <si>
    <t>ISO</t>
  </si>
  <si>
    <t>EQ-125 (Meuble Simple)</t>
  </si>
  <si>
    <t>Fermeture des meubles frigorifiques de vente à température négative</t>
  </si>
  <si>
    <t>EQ-125 (Meuble Double)</t>
  </si>
  <si>
    <t>EQ-125 (Meuble Combiné)</t>
  </si>
  <si>
    <t>EQ-127  120 &lt; X &lt; 139 lm/W Avec IRC &lt;90</t>
  </si>
  <si>
    <t>Luminaire à modules LED</t>
  </si>
  <si>
    <t>17 à 42</t>
  </si>
  <si>
    <t>W</t>
  </si>
  <si>
    <t>EQ-127  140 &lt; X &lt; 159 lm/W Avec IRC &lt;90</t>
  </si>
  <si>
    <t>EQ-127  160 &lt; X &lt; 184 lm/W Avec IRC &lt;90</t>
  </si>
  <si>
    <t>EQ-127  X &gt;/= 185 lm/W Avec IRC &lt;90</t>
  </si>
  <si>
    <t>EQ-127  108 &lt; X &lt; 125 lm/W Avec IRC &gt;90</t>
  </si>
  <si>
    <t>EQ-127  126 &lt; X &lt; 143 lm/W Avec IRC &gt;90</t>
  </si>
  <si>
    <t>EQ-127  144 &lt; X &lt; 166 lm/W Avec IRC &gt;90</t>
  </si>
  <si>
    <t>EQ-127  X &gt;/= 167 lm/W Avec IRC &gt;90</t>
  </si>
  <si>
    <t>EQ-129 (Commerces)</t>
  </si>
  <si>
    <t>Lanterneaux d’éclairage zénithal</t>
  </si>
  <si>
    <t>EQ-129 (Autres secteurs)</t>
  </si>
  <si>
    <t>Système de condensation frigorifique à haute efficacité</t>
  </si>
  <si>
    <t>Trop de valeurs</t>
  </si>
  <si>
    <t>Conduits de lumière naturelle</t>
  </si>
  <si>
    <t>EQ-134 (Classe B - Armoire frigo verticale)</t>
  </si>
  <si>
    <t>Meuble frigorifique de vente performant avec groupe de production de froid intégré</t>
  </si>
  <si>
    <t>EQ-134 (Classe B - Armoire frigo horizontale)</t>
  </si>
  <si>
    <t>EQ-134 (Classe B - Congélateurs verticaux)</t>
  </si>
  <si>
    <t>EQ-134 (Classe B - Congélateurs horizontaux)</t>
  </si>
  <si>
    <t>EQ-134 (Classe A - Armoire frigo verticale)</t>
  </si>
  <si>
    <t>EQ-134 (Classe A - armoire frigo horizontale)</t>
  </si>
  <si>
    <t>EQ-134 (Classe A - Congélateurs verticaux)</t>
  </si>
  <si>
    <t>EQ-134 (Classe A - Congélateurs horizontaux)</t>
  </si>
  <si>
    <t>Optimiseur de relance en chauffage collectif comprenant une fonction auto-adaptative</t>
  </si>
  <si>
    <t>Récupérateur de chaleur à condensation</t>
  </si>
  <si>
    <t>Chauffe-eau solaire collectif (France métropolitaine)</t>
  </si>
  <si>
    <t>Système de variation électronique de vitesse sur un moteur asynchrone</t>
  </si>
  <si>
    <r>
      <t>TH-113 P&lt;400 kW ; 111%&lt;</t>
    </r>
    <r>
      <rPr>
        <sz val="11"/>
        <color theme="1"/>
        <rFont val="Calibri"/>
        <family val="2"/>
      </rPr>
      <t>ⴄ</t>
    </r>
    <r>
      <rPr>
        <sz val="7.7"/>
        <color theme="1"/>
        <rFont val="Calibri"/>
        <family val="2"/>
      </rPr>
      <t>s</t>
    </r>
    <r>
      <rPr>
        <sz val="11"/>
        <color theme="1"/>
        <rFont val="Calibri"/>
        <family val="2"/>
        <scheme val="minor"/>
      </rPr>
      <t>&lt;126%</t>
    </r>
  </si>
  <si>
    <t>Pompe à chaleur de type air/eau ou eau/eau</t>
  </si>
  <si>
    <r>
      <t xml:space="preserve">TH-113 P&lt;400 kW ; </t>
    </r>
    <r>
      <rPr>
        <sz val="11"/>
        <color theme="1"/>
        <rFont val="Calibri"/>
        <family val="2"/>
      </rPr>
      <t>ⴄ</t>
    </r>
    <r>
      <rPr>
        <sz val="7.7"/>
        <color theme="1"/>
        <rFont val="Calibri"/>
        <family val="2"/>
      </rPr>
      <t>s&gt;</t>
    </r>
    <r>
      <rPr>
        <sz val="11"/>
        <color theme="1"/>
        <rFont val="Calibri"/>
        <family val="2"/>
        <scheme val="minor"/>
      </rPr>
      <t>126%</t>
    </r>
  </si>
  <si>
    <t>TH-113 P&gt;400 kW ; 3,4&lt;COP&lt;4</t>
  </si>
  <si>
    <t>TH-113 P&lt;400 kW ; COP&gt;4</t>
  </si>
  <si>
    <t>TH-125 (Ventilation modulée proportionnelle)</t>
  </si>
  <si>
    <t>Ventilation mécanique simple flux à débit d’air constant ou modulé</t>
  </si>
  <si>
    <t>TH-125 (Ventilation modulée à détection de présence)</t>
  </si>
  <si>
    <t>TH-125 (Ventilation à débit d'air constant)</t>
  </si>
  <si>
    <t>TH-126 (Ventilation modulée proportionnelle)</t>
  </si>
  <si>
    <t>Ventilation mécanique double flux avec échangeur
à débit d’air constant ou modulé</t>
  </si>
  <si>
    <t>TH-126 (Ventilation modulée à détection de présence)</t>
  </si>
  <si>
    <t>TH-126 (Ventilation à débit d'air constant)</t>
  </si>
  <si>
    <t>TH-127 (P&lt;400 kW ; Chauffage)</t>
  </si>
  <si>
    <t>Raccordement d’un bâtiment tertiaire à un réseau de chaleur</t>
  </si>
  <si>
    <t>TH-127 (P&lt;400 kW ; Chauffage + ECS)</t>
  </si>
  <si>
    <t>Santé ; Bureaux</t>
  </si>
  <si>
    <t>TH-127 (P&gt;400 kW ; Chauffage)</t>
  </si>
  <si>
    <t>TH-127 (P&gt;400 kW ; Chauffage + ECS)</t>
  </si>
  <si>
    <t xml:space="preserve">SE-103 </t>
  </si>
  <si>
    <t>Réglage des organes d’équilibrage d’une installation 
 de chauffage à eau chaude</t>
  </si>
  <si>
    <t>?</t>
  </si>
  <si>
    <t>Contrat de Performance Energétique Services (CPE Services) Chauffage</t>
  </si>
  <si>
    <t>2 à 10</t>
  </si>
  <si>
    <t>Abaissement de la température de retour vers un réseau de chaleur</t>
  </si>
  <si>
    <t>AGRI-TH-113</t>
  </si>
  <si>
    <t>Échangeur récupérateur de chaleur air/air dans un bâtiment d’élevage de volailles</t>
  </si>
  <si>
    <t>RES-CH-103</t>
  </si>
  <si>
    <t>Réhabilitation d’un poste de livraison de chaleur d’un bâtiment tertiaire</t>
  </si>
  <si>
    <t>BAR-EN-108</t>
  </si>
  <si>
    <t>Fermeture isolante</t>
  </si>
  <si>
    <t>BAR-EQ-115</t>
  </si>
  <si>
    <t>Dispositif d’affichage et d’interprétation des consommations d’énergie (Appt)</t>
  </si>
  <si>
    <t>BAR-SE-106</t>
  </si>
  <si>
    <t>Service de suivi des consommations d’énergie (Chauff. Elec.)</t>
  </si>
  <si>
    <t>BAR-TH-130</t>
  </si>
  <si>
    <r>
      <t>Surperformance énergétique pour un</t>
    </r>
    <r>
      <rPr>
        <b/>
        <sz val="11"/>
        <color rgb="FFFF0000"/>
        <rFont val="Calibri"/>
        <family val="2"/>
        <scheme val="minor"/>
      </rPr>
      <t xml:space="preserve"> bâtiment neuf</t>
    </r>
  </si>
  <si>
    <t>BAR-TH-145</t>
  </si>
  <si>
    <t>Rénovation globale d’un bâtiment résidentiel collectif</t>
  </si>
  <si>
    <t>IND-UT-103</t>
  </si>
  <si>
    <t>Système de récupération de chaleur sur un compresseur d’air</t>
  </si>
  <si>
    <t>IND-UT-118</t>
  </si>
  <si>
    <t>IND-UT-135</t>
  </si>
  <si>
    <t>Fiche sur la GTC en cours d'exploitation (Entretiens)</t>
  </si>
  <si>
    <t>Vannes avec Servomoteurs (Entretiens)</t>
  </si>
  <si>
    <t>Vannes d'équilibrage automatique (Entretiens)</t>
  </si>
  <si>
    <t>Limiter les déperditions liées aux ponts thermiques (Fiche CEREMA Paroi, vitr)</t>
  </si>
  <si>
    <t>Choisir un ascenseur ayant une faible puissance de veille et être attentif aux réglages (Fiche CEREMA Immo)</t>
  </si>
  <si>
    <t>Encourager et accompagner la mise en place et l’utilisation de clés de coupure (Fiche CEREMA Mobi)</t>
  </si>
  <si>
    <t>Application au Tertiaire</t>
  </si>
  <si>
    <t>FOS issues autres secteurs</t>
  </si>
  <si>
    <t>Non</t>
  </si>
  <si>
    <t> AGRI-EQ-101 : Module d’intégration de température installé sur un ordinateur climatique (PDF - 18.15 Ko)</t>
  </si>
  <si>
    <t> AGRI-EQ-102 : Double écran thermique (PDF - 18.43 Ko)</t>
  </si>
  <si>
    <t> AGRI-EQ-104 : Écrans thermiques latéraux (PDF - 17.75 Ko)</t>
  </si>
  <si>
    <t> AGRI-EQ-105 : Stop &amp; Start pour véhicules agricoles à moteur (PDF - 111.6 Ko)</t>
  </si>
  <si>
    <t> AGRI-EQ-106 : Régulation de la ventilation des silos et des installations de stockage en vrac de céréales (PDF - 170.62 Ko)</t>
  </si>
  <si>
    <t> AGRI-EQ-107 : Isolation des parois de serre (PDF - 244.69 Ko)</t>
  </si>
  <si>
    <t> AGRI-EQ-108 : Stockage d’eau pour une serre bioclimatique (PDF - 235.7 Ko)</t>
  </si>
  <si>
    <t> AGRI-EQ-109 : Couverture performante de serre (PDF - 234.37 Ko)</t>
  </si>
  <si>
    <t> AGRI-EQ-110 : Séchage solaire par insufflation des produits et co-produits agricoles et forestiers utilisant des panneaux solaires hybrides (PDF - 240.44 Ko)</t>
  </si>
  <si>
    <t>AGRI-SE-101 : Contrôle et préconisations de réglage du moteur d’un tracteur (PDF - 17.35 Ko)</t>
  </si>
  <si>
    <t>AGRI-TH-101 : Dispositif de stockage d’eau chaude de type « Open Buffer » (PDF - 17.51 Ko)</t>
  </si>
  <si>
    <t> AGRI-TH-102 : Dispositif de stockage d’eau chaude (PDF - 17.27 Ko)</t>
  </si>
  <si>
    <t> AGRI-TH-103 : Pré refroidisseur de lait (PDF - 18.19 Ko)</t>
  </si>
  <si>
    <t> AGRI-TH-104 : Système de récupération de chaleur sur groupe de production de froid hors tanks à lait (jusqu'au 30/09/2020) (PDF - 113.59 Ko)</t>
  </si>
  <si>
    <t> AGRI-TH-104 : Système de récupération de chaleur sur un groupe de production de froid hors tanks à lait (à compter du 01/10/2020) (PDF - 246.4 Ko)</t>
  </si>
  <si>
    <t> AGRI-TH-105 : Récupérateur de chaleur sur tank à lait (PDF - 11.55 Ko)</t>
  </si>
  <si>
    <t>Existe déjà</t>
  </si>
  <si>
    <t> AGRI-TH-108 : Pompe à chaleur de type air/eau ou eau/eau (jusqu'au 30/09/2020) (PDF - 26.01 Ko)</t>
  </si>
  <si>
    <t> AGRI-TH-108 : Pompe à chaleur de type air/eau ou eau/eau (à compter du 01/10/2020) (PDF - 171.38 Ko)</t>
  </si>
  <si>
    <t> AGRI-TH-109 : Récupérateur de chaleur à condensation pour serres horticole (PDF - 18.25 Ko)</t>
  </si>
  <si>
    <t> AGRI-TH-110 : Chaudière à condensation pour serres horticoles (jusqu'au 30/09/2020) (PDF - 17.77 Ko)</t>
  </si>
  <si>
    <t> AGRI-TH-110 : Chaudière à haute performance énergétique pour serres horticoles (à compter du 01/10/2020) (PDF - 164.03 Ko)</t>
  </si>
  <si>
    <t>A étudier</t>
  </si>
  <si>
    <t> AGRI-TH-113 : Échangeur récupérateur de chaleur air/air dans un bâtiment d’élevage de volailles (PDF - 20.78 Ko)</t>
  </si>
  <si>
    <t> AGRI-TH-116 : Récupération de chaleur fatale issue d’un procédé industriel pour le chauffage d’une serre ou d’un bâtiment d’élevage (Abrogée au 01/04/2020) (PDF - 19.47 Ko)</t>
  </si>
  <si>
    <t> AGRI-TH-117 : Déshumidificateur thermodynamique pour serres (PDF - 19.3 Ko)</t>
  </si>
  <si>
    <t> AGRI-TH-118 : Double tube de chauffage pour serres (PDF - 17.83 Ko)</t>
  </si>
  <si>
    <t> AGRI-TH-119 : Système de déshumidification avec air extérieur (PDF - 108.96 Ko)</t>
  </si>
  <si>
    <t>AGRI-UT-101 : Moto-variateur synchrone à aimants permanents ou à reluctance (PDF - 95.2 Ko)</t>
  </si>
  <si>
    <t> AGRI-UT-102 : Système de variation électronique de vitesse sur un moteur asynchrone (PDF - 95.71 Ko)</t>
  </si>
  <si>
    <t> AGRI-UT-103 : Système de régulation sur un groupe de production de froid permettant d’avoir une basse pression flottante (PDF - 17.73 Ko)</t>
  </si>
  <si>
    <t> AGRI-UT-104 : Système de régulation sur un groupe de production de froid permettant d’avoir une haute pression flottante (PDF - 97.65 Ko)</t>
  </si>
  <si>
    <t> RES-CH-103 : Réhabilitation d’un poste de livraison de chaleur d’un bâtiment tertiaire (PDF - 255.79 Ko)</t>
  </si>
  <si>
    <t> RES-CH-104 : Réhabilitation d’un poste de livraison de chaleur d’un bâtiment résidentiel (PDF - 248.82 Ko)</t>
  </si>
  <si>
    <t> RES-CH-105 : Passage d’un réseau de chaleur en basse température (PDF - 271.83 Ko)</t>
  </si>
  <si>
    <t> RES-CH-106 : Mise en place d’un calorifugeage des canalisations d’un réseau de chaleur (PDF - 411.04 Ko)</t>
  </si>
  <si>
    <t> RES-CH-107 : Isolation de points singuliers sur un réseau de chaleur (PDF - 261.45 Ko)</t>
  </si>
  <si>
    <t> RES-CH-108 : Récupération de chaleur fatale pour valorisation vers un réseau de chaleur ou vers un tiers (France métropolitaine) (PDF - 234.06 Ko)</t>
  </si>
  <si>
    <t> RES-EC-101 : Système de régulation de tension en éclairage extérieur ABROGEE AU 01-04-2022 (PDF - 22.33 Ko)</t>
  </si>
  <si>
    <t> RES-EC-102 : Système de maîtrise de la puissance réactive en éclairage extérieur ABROGEE AU 01-04-2022 (PDF - 30.14 Ko)</t>
  </si>
  <si>
    <t> RES-EC-103 : Système de variation de puissance en éclairage extérieur (PDF - 22.07 Ko)</t>
  </si>
  <si>
    <t> RES-EC-104 : Rénovation d’éclairage extérieur (PDF - 25.19 Ko)</t>
  </si>
  <si>
    <t> RES-EC-107 : Horloge astronomique pour l’éclairage extérieur ABROGEE AU 01-01-2022 (PDF - 22.41 Ko)</t>
  </si>
  <si>
    <t>TRA-EQ-101 : Unité de transport intermodal pour le transport combiné rail-route (PDF - 21.54 Ko)</t>
  </si>
  <si>
    <t> TRA-EQ-101 - Annexe2 (PDF - 7.34 Ko)</t>
  </si>
  <si>
    <t> TRA-EQ-103 : Télématique embarquée pour le suivi de la conduite d’un véhicule (PDF - 26.18 Ko)</t>
  </si>
  <si>
    <t> TRA-EQ-103 - Annexe2 (PDF - 7.69 Ko)</t>
  </si>
  <si>
    <t> TRA-EQ-104 : Lubrifiant économiseur d’énergie pour véhicules légers (PDF - 33.08 Ko)</t>
  </si>
  <si>
    <t> TRA-EQ-104 - Annexe2 (PDF - 7.67 Ko)</t>
  </si>
  <si>
    <t> TRA-EQ-106 : Pneus de véhicules légers à basse résistance au roulement (PDF - 23.4 Ko)</t>
  </si>
  <si>
    <t> TRA-EQ-106 - Annexe2 (PDF - 7.59 Ko)</t>
  </si>
  <si>
    <t> TRA-EQ-107 : Unité de transport intermodal pour le transport combiné fluvial-route (PDF - 21.33 Ko)</t>
  </si>
  <si>
    <t> TRA-EQ-107 - Annexe2 (PDF - 7.34 Ko)</t>
  </si>
  <si>
    <t> TRA-EQ-108 : Wagon d'autoroute ferroviaire (PDF - 263.14 Ko)</t>
  </si>
  <si>
    <t> TRA-EQ-109 : Barge fluviale (PDF - 19.55 Ko)</t>
  </si>
  <si>
    <t> TRA-EQ-109 - Annexe2 (PDF - 7.57 Ko)</t>
  </si>
  <si>
    <t> TRA-EQ-110 : Automoteur fluvial (PDF - 20.41 Ko)</t>
  </si>
  <si>
    <t> TRA-EQ-110 - Annexe2 (PDF - 7.56 Ko)</t>
  </si>
  <si>
    <t> TRA-EQ-111 : Groupe frigorifique autonome à haute efficacité énergétique pour camions, semi-remorques, remorques et caisse mobiles frigorifiques (PDF - 99.41 Ko)</t>
  </si>
  <si>
    <t> TRA-EQ-111 Annexe 2 (PDF - 80.53 Ko)</t>
  </si>
  <si>
    <t> TRA-EQ-113 : Lubrifiant économiseur d’énergie pour des véhicules de transport de personnes ou de marchandises (PDF - 33.13 Ko)</t>
  </si>
  <si>
    <t> TRA-EQ-113 - Annexe2 (PDF - 7.59 Ko)</t>
  </si>
  <si>
    <t> TRA-EQ-114 : Remplacement de véhicules par des véhicules neufs performants dans une flotte professionnelle (PDF - 20.79 Ko)</t>
  </si>
  <si>
    <t> TRA-EQ-114 - Annexe2 (PDF - 7.53 Ko)</t>
  </si>
  <si>
    <t> TRA-EQ-114 Feuille de calcul du montant CEE (XLS - 54.5 Ko)</t>
  </si>
  <si>
    <t> TRA-EQ-115 (PDF - 22.89 Ko)</t>
  </si>
  <si>
    <t> TRA-EQ-115 - Annexe2 (PDF - 7.63 Ko)</t>
  </si>
  <si>
    <t> TRA-EQ-117 : Remplacement de véhicules par des véhicules neufs performants pour les particuliers ou les collectivités (PDF - 21.6 Ko)</t>
  </si>
  <si>
    <t> TRA-EQ-117 - Annexe2 (PDF - 10.2 Ko)</t>
  </si>
  <si>
    <t> TRA-EQ-118 : Lubrifiant économiseur d’énergie pour la pêche professionnelle (PDF - 46.43 Ko)</t>
  </si>
  <si>
    <t> TRA-EQ-118 - Annexe2 (PDF - 7.56 Ko)</t>
  </si>
  <si>
    <t> TRA-EQ-119 : Optimisation de la combustion et de la propreté des moteurs Diesel (PDF - 35.1 Ko)</t>
  </si>
  <si>
    <t> TRA-EQ-119 - Annexe2 (PDF - 7.67 Ko)</t>
  </si>
  <si>
    <t> TRA-EQ-120 : Hélice avec tuyère sur une unité de transport fluvial (PDF - 114.42 Ko)</t>
  </si>
  <si>
    <t> TRA-EQ-120 - Annexe2 (PDF - 95.12 Ko)</t>
  </si>
  <si>
    <t> TRA-EQ-121 : Vélo à assistance électrique (PDF - 107.16 Ko)</t>
  </si>
  <si>
    <t> TRA-EQ-122 : « Stop &amp; Start » pour engins automoteurs non routiers neufs (PDF - 168.04 Ko)</t>
  </si>
  <si>
    <t> TRA-EQ-123 : Simulateur de conduite (PDF - 240.73 Ko)</t>
  </si>
  <si>
    <t> TRA-EQ-124 : Branchement électrique des navires et bateaux à quai (PDF - 172.82 Ko)</t>
  </si>
  <si>
    <t> TRA-EQ-125 : « Stop &amp; Start » pour véhicules ferroviaires (PDF - 236.48 Ko)</t>
  </si>
  <si>
    <t> TRA-EQ-125 - Annexe2 (PDF - 210.06 Ko)</t>
  </si>
  <si>
    <t> TRA-EQ-125 vA40-2 à compter du 01-04-2022 (PDF - 235.3 Ko)</t>
  </si>
  <si>
    <t> TRA-EQ-125 vA40-2 à compter du 01-04-2022 - Annexe 2 (PDF - 210.06 Ko)</t>
  </si>
  <si>
    <t> TRA-EQ-126 : Remotorisation en propulsion électrique ou hybride d’un bateau naviguant en eaux intérieures (PDF - 280.62 Ko)</t>
  </si>
  <si>
    <t> TRA-SE-101 : Formation d’un chauffeur de transport à la conduite économe (PDF - 29.82 Ko)</t>
  </si>
  <si>
    <t> TRA-SE-101 - Annexe2 (PDF - 7.64 Ko)</t>
  </si>
  <si>
    <t> TRA-SE-102 : Formation d’un chauffeur de véhicule léger à la conduite économe (PDF - 28.44 Ko)</t>
  </si>
  <si>
    <t> TRA-SE-102 - Annexe2 (PDF - 7.63 Ko)</t>
  </si>
  <si>
    <t> TRA-SE-104 : Station de gonflage des pneumatiques (PDF - 24.38 Ko)</t>
  </si>
  <si>
    <t> TRA-SE-104 - Annexe2 (PDF - 7.72 Ko)</t>
  </si>
  <si>
    <t> TRA-SE-105 : Recreusage des pneumatiques (PDF - 17.6 Ko)</t>
  </si>
  <si>
    <t> TRA-SE-105 - Annexe2 (PDF - 7.53 Ko)</t>
  </si>
  <si>
    <t> TRA-SE-106 : Mesure et optimisation des consommations de carburant d’une unité de transport fluvial (PDF - 29.09 Ko)</t>
  </si>
  <si>
    <t> TRA-SE-106 - Annexe2 (PDF - 7.6 Ko)</t>
  </si>
  <si>
    <t> TRA-SE-107 : Carénage sur une unité de transport fluvial (PDF - 26.44 Ko)</t>
  </si>
  <si>
    <t> TRA-SE-107 - Annexe2 (PDF - 7.6 Ko)</t>
  </si>
  <si>
    <t> TRA-SE-108 : Gestion externalisée de la globalité du poste pneumatique (Véhicules de transport de marchandises) (PDF - 15.7 Ko)</t>
  </si>
  <si>
    <t> TRA-SE-108 - Annexe2 (PDF - 7.63 Ko)</t>
  </si>
  <si>
    <t> TRA-SE-109 : Gestion externalisée de la globalité du poste pneumatique (Véhicules de transport de personnes) (PDF - 14.99 Ko)</t>
  </si>
  <si>
    <t> TRA-SE-109 - Annexe2 (PDF - 7.61 Ko)</t>
  </si>
  <si>
    <t> TRA-SE-110 : Gestion optimisée de la globalité du poste pneumatique (Véhicules de transport de marchandises) (PDF - 30.04 Ko)</t>
  </si>
  <si>
    <t> TRA-SE-110 - Annexe2 (PDF - 7.66 Ko)</t>
  </si>
  <si>
    <t> TRA-SE-111 : Gestion optimisée de la globalité du poste pneumatique (Véhicules de transport de personnes) (PDF - 14.05 Ko)</t>
  </si>
  <si>
    <t> TRA-SE-111 - Annexe2 (PDF - 7.62 Ko)</t>
  </si>
  <si>
    <t> TRA-SE-112 : Service d’autopartage en boucle (PDF - 24.44 Ko)</t>
  </si>
  <si>
    <t> TRA-SE-112 - Annexe2 (PDF - 7.63 Ko)</t>
  </si>
  <si>
    <t> TRA-SE-113 : Suivi des consommations de carburants grâce à des cartes privatives (PDF - 28.46 Ko)</t>
  </si>
  <si>
    <t> TRA-SE-113 - Annexe2 (PDF - 7.61 Ko)</t>
  </si>
  <si>
    <t> TRA-SE-114 vA47-1 à compter du 01-01-2023 (PDF - 265.86 Ko)</t>
  </si>
  <si>
    <t> TRA-SE-115 vA47-1 à compter du 01-01-2023 (PDF - 269.06 Ko)</t>
  </si>
  <si>
    <t> TRA-SE-116 vA49-1 à compter du 29-10-2022 (PDF - 262.84 Ko)</t>
  </si>
  <si>
    <t> BAR-EN-101 : Isolation de combles ou de toitures vA39-4 à compter du 01-05-2022 (PDF - 228.96 Ko)</t>
  </si>
  <si>
    <t> BAR-EN-102 : Isolation des murs vA39-2 à compter du 01-05-2022 (PDF - 253.55 Ko)</t>
  </si>
  <si>
    <t> BAR-EN-103 : Isolation d’un plancher vA39-5 à compter du 01-05-2022 (PDF - 228.17 Ko)</t>
  </si>
  <si>
    <t> BAR-EN-104 : Fenêtre ou porte-fenêtre complète avec vitrage isolant (PDF - 25.5 Ko)</t>
  </si>
  <si>
    <t> BAR-EN-105 : Isolation des toitures terrasses vA39-3 à compter du 01-05-2022 (PDF - 223.83 Ko)</t>
  </si>
  <si>
    <t> BAR-EN-106 : Isolation de combles ou de toitures (France d’outre-mer) (PDF - 172.21 Ko)</t>
  </si>
  <si>
    <t> BAR-EN-107 : Isolation des murs (France d’outre-mer) (PDF - 24.85 Ko)</t>
  </si>
  <si>
    <t> BAR-EN-108 : Fermeture isolante (PDF - 233.72 Ko)</t>
  </si>
  <si>
    <t> BAR-EN-109 : Réduction des apports solaires par la toiture (France d’outre-mer) (PDF - 100.4 Ko)</t>
  </si>
  <si>
    <t> BAR-EN-110 : Fenêtre ou porte-fenêtre complète avec vitrage pariétodynamique (PDF - 173.18 Ko)</t>
  </si>
  <si>
    <t>BAR-EQ-102 : Lave-linge ménager de classe A++ ou A+++ ABROGEE AU 01-09-2022 (PDF - 30.63 Ko)</t>
  </si>
  <si>
    <t> BAR-EQ-103 : Appareil de réfrigération ménager de classe A++ ou A+++ ABROGEE AU 01-09-2022 (PDF - 32.49 Ko)</t>
  </si>
  <si>
    <t> BAR-EQ-110 : Luminaire à modules LED avec dispositif de contrôle pour les parties communes (PDF - 23.02 Ko)</t>
  </si>
  <si>
    <t> BAR-EQ-111 : Lampe de classe A++ ABROGEE AU 01-04-2022 (PDF - 153.63 Ko)</t>
  </si>
  <si>
    <t> BAR-EQ-115 : Dispositif d’affichage et d’interprétation des consommations d’énergie (PDF - 124.29 Ko)</t>
  </si>
  <si>
    <t> BAR-SE-104 : Réglage des organes d’équilibrage d’une installation de chauffage à eau chaude (PDF - 18.7 Ko)</t>
  </si>
  <si>
    <t> BAR-SE-105 : Contrat de Performance Energétique Services (CPE Services) (PDF - 140.07 Ko)</t>
  </si>
  <si>
    <t> BAR-SE-106 : Service de suivi des consommations d’énergie (PDF - 170.89 Ko)</t>
  </si>
  <si>
    <t> BAR-SE-107 : Abaissement de la température de retour vers un réseau de chaleur (PDF - 236.39 Ko)</t>
  </si>
  <si>
    <t> BAR-SE-108 Désembouage d’un réseau hydraulique individuel de chauffage vA48-1 à compter du 14-10-2022 (PDF - 232.85 Ko)</t>
  </si>
  <si>
    <t> BAR-TH-101 : Chauffe-eau solaire individuel (France métropolitaine) (PDF - 21.3 Ko)</t>
  </si>
  <si>
    <t> BAR-TH-102 : Chauffe-eau solaire collectif (France métropolitaine) (PDF - 21.44 Ko)</t>
  </si>
  <si>
    <t> BAR-TH-104 : Pompe à chaleur de type air/eau ou eau/eau vA41-3 à compter du 01-04-2022 (PDF - 283.14 Ko)</t>
  </si>
  <si>
    <t> BAR-TH-106 : Chaudière individuelle à haute performance énergétique (PDF - 100.51 Ko)</t>
  </si>
  <si>
    <t> BAR-TH-107 : Chaudière collective haute performance énergétique (PDF - 30.4 Ko)</t>
  </si>
  <si>
    <t> BAR-TH-107-SE : Chaudière collective haute performance énergétique avec contrat assurant la conduite de l’installation (PDF - 52.28 Ko)</t>
  </si>
  <si>
    <t> BAR-TH-110 : Radiateur basse température pour un chauffage central (PDF - 17.66 Ko)</t>
  </si>
  <si>
    <t> BAR-TH-111 : Régulation par sonde de température extérieure (PDF - 17.54 Ko)</t>
  </si>
  <si>
    <t> BAR-TH-112 : Appareil indépendant de chauffage au bois (PDF - 241.6 Ko)</t>
  </si>
  <si>
    <t> BAR-TH-113 : Chaudière biomasse individuelle (PDF - 241.8 Ko)</t>
  </si>
  <si>
    <t> BAR-TH-113 vA41-3 à compter du 01-04-2022 (PDF - 249.78 Ko)</t>
  </si>
  <si>
    <t> BAR-TH-116 : Plancher chauffant hydraulique à basse température (PDF - 18.61 Ko)</t>
  </si>
  <si>
    <t> BAR-TH-117 : Robinet thermostatique (PDF - 18.69 Ko)</t>
  </si>
  <si>
    <t> BAR-TH-118 : Système de régulation par programmation d’intermittence (PDF - 22.83 Ko)</t>
  </si>
  <si>
    <t> BAR-TH-122 : Récupérateur de chaleur à condensation (PDF - 21.55 Ko)</t>
  </si>
  <si>
    <t> BAR-TH-123 : Optimiseur de relance en chauffage collectif (PDF - 17.92 Ko)</t>
  </si>
  <si>
    <t> BAR-TH-124 : Chauffe-eau solaire individuel (France d’outre-mer) (PDF - 180.16 Ko)</t>
  </si>
  <si>
    <t> BAR-TH-125 : Système de ventilation double flux autoréglable ou modulé à haute performance (France métropolitaine) (PDF - 254.09 Ko)</t>
  </si>
  <si>
    <t> BAR-TH-127 : Ventilation mécanique simple flux hygroréglable (France métropolitaine) (PDF - 260.18 Ko)</t>
  </si>
  <si>
    <t> BAR-TH-129 : Pompe à chaleur de type air/air (PDF - 109.83 Ko)</t>
  </si>
  <si>
    <t> BAR-TH-130 : Surperformance énergétique pour un bâtiment neuf (France métropolitaine) (PDF - 123.53 Ko)</t>
  </si>
  <si>
    <t> BAR-TH-135 : Chauffe-eau solaire collectif (France d’outre-mer) (PDF - 180.95 Ko)</t>
  </si>
  <si>
    <t> BAR-TH-137 : Raccordement d’un bâtiment résidentiel à un réseau de chaleur (PDF - 252.23 Ko)</t>
  </si>
  <si>
    <t> BAR-TH-139 : Système de variation électronique de vitesse sur une pompe (PDF - 98.01 Ko)</t>
  </si>
  <si>
    <t> BAR-TH-141 : Climatiseur performant (France d'outre-mer) (PDF - 21.67 Ko)</t>
  </si>
  <si>
    <t> BAR-TH-143 : Système solaire combiné (France métropolitaine) (PDF - 88.27 Ko)</t>
  </si>
  <si>
    <t> BAR-TH-145 : Rénovation globale d’un bâtiment résidentiel collectif (France métropolitaine) (PDF - 253.52 Ko)</t>
  </si>
  <si>
    <t> BAR-TH-148 : Chauffe-eau thermodynamique à accumulation (PDF - 20.58 Ko)</t>
  </si>
  <si>
    <t> BAR-TH-150 : Pompe à chaleur collective à absorption de type air/eau ou eau/eau (PDF - 42.93 Ko)</t>
  </si>
  <si>
    <t> BAR-TH-155 : Ventilation hybride hygroréglable (France métropolitaine) (PDF - 240.33 Ko)</t>
  </si>
  <si>
    <t> BAR-TH-159 : Pompe à chaleur hybride individuelle vA50-4 à compter du 01-04-2023 (PDF - 270.82 Ko)</t>
  </si>
  <si>
    <t> BAR-TH-160 : Isolation d’un réseau hydraulique de chauffage ou d’eau chaude sanitaire vA50-3 à compter du 01-04-2023 (PDF - 235.65 Ko)</t>
  </si>
  <si>
    <t> BAR-TH-161 : Isolation de points singuliers d’un réseau (PDF - 129.55 Ko)</t>
  </si>
  <si>
    <t> BAR-TH-162 : Système énergétique comportant des capteurs solaires photovoltaïques et thermiques à circulation d’eau (France métropolitaine) (PDF - 115.56 Ko)</t>
  </si>
  <si>
    <t> BAR-TH-163 : Conduit d’évacuation des produits de combustion (PDF - 231.86 Ko)</t>
  </si>
  <si>
    <t> BAR-TH-164 : Rénovation globale d’une maison individuelle (France métropolitaine) (PDF - 253.67 Ko)</t>
  </si>
  <si>
    <t> BAR-TH-165 : Chaudière biomasse collective (PDF - 158.19 Ko)</t>
  </si>
  <si>
    <t> BAR-TH-166 : Pompe à chaleur collective de type air/eau ou eau/eau (PDF - 249.58 Ko)</t>
  </si>
  <si>
    <t> BAR-TH-167 : Chauffe-bain individuel à haut rendement ou à condensation (France métropolitaine) (PDF - 252.14 Ko)</t>
  </si>
  <si>
    <t> BAR-TH-169 : Pompe à chaleur collective de type air/eau ou eau/eau pour l’eau chaude sanitaire (PDF - 265.12 Ko)</t>
  </si>
  <si>
    <t>IND-UT-103 : Système de récupération de chaleur sur un compresseur d’air</t>
  </si>
  <si>
    <t>IND-UT-118 : Brûleur avec dispositif de récupération de chaleur sur four industriel</t>
  </si>
  <si>
    <t>IND-UT-135 : Freecooling par eau de refroidissement en substitution d’un groupe froid</t>
  </si>
  <si>
    <t>Annexe : FOS Tertiaires</t>
  </si>
  <si>
    <t> BAT-EN-101 : Isolation de combles ou de toitures (PDF - 379.2 Ko)</t>
  </si>
  <si>
    <t>Iso Toiture</t>
  </si>
  <si>
    <t>S1 2019</t>
  </si>
  <si>
    <t>S2 2019</t>
  </si>
  <si>
    <t>Total</t>
  </si>
  <si>
    <t>Taux</t>
  </si>
  <si>
    <t> BAT-EN-102 : Isolation des murs (PDF - 116.62 Ko)</t>
  </si>
  <si>
    <t>Iso Murs</t>
  </si>
  <si>
    <t>TOTAL GENERAL</t>
  </si>
  <si>
    <t> BAT-EN-103 : Isolation d'un plancher (PDF - 385.75 Ko)</t>
  </si>
  <si>
    <t>Iso Plancher</t>
  </si>
  <si>
    <t>BAT-EN-103</t>
  </si>
  <si>
    <t xml:space="preserve">BAT-EN-103 : Isolation d'un plancher </t>
  </si>
  <si>
    <t> BAT-EN-104 : Fenêtre ou porte-fenêtre complète avec vitrage isolant (PDF - 111.66 Ko)</t>
  </si>
  <si>
    <t>Iso Vitrage</t>
  </si>
  <si>
    <t>BAT-TH-146</t>
  </si>
  <si>
    <t>BAT-TH-146 : Isolation d'un réseau hydraulique de chauffage ou d'eau chaude sanitaire</t>
  </si>
  <si>
    <t> BAT-EN-106 : Isolation de combles ou de toitures (France métropolitaine) (PDF - 319.01 Ko)</t>
  </si>
  <si>
    <t>EN-106</t>
  </si>
  <si>
    <t>BAT-TH-134</t>
  </si>
  <si>
    <t>BAT-TH-134 : Système de régulation sur un groupe de production de froid permettant d'avoir une haute pression flottante (France métropolitaine)</t>
  </si>
  <si>
    <t> BAT-EN-107 : Isolation des toitures-terrasses (PDF - 109.92 Ko)</t>
  </si>
  <si>
    <t>Iso Terrasses</t>
  </si>
  <si>
    <t>BAT-EN-101</t>
  </si>
  <si>
    <t>BAT-EN-101 : Isolation de combles ou de toitures (France métropolitaine)</t>
  </si>
  <si>
    <t> BAT-EN-108 : Isolation des murs (France d’outre-mer) (PDF - 21.08 Ko)</t>
  </si>
  <si>
    <t>EN-108</t>
  </si>
  <si>
    <t>BAT-EQ-127</t>
  </si>
  <si>
    <t>BAT-EQ-127 : Luminaire d'éclairage général à modules LED</t>
  </si>
  <si>
    <t> BAT-EN-109 : Réduction des apports solaires par la toiture (France d’outre-mer) (PDF - 99.71 Ko)</t>
  </si>
  <si>
    <t>EN-109</t>
  </si>
  <si>
    <t>BAT-TH-139</t>
  </si>
  <si>
    <t>BAT-TH-139 : Récupérateur de chaleur sur un groupe de production de froid</t>
  </si>
  <si>
    <t> BAT-EN-110 : Protections des baies contre le rayonnement solaire (France d'outre-mer) (PDF - 95.32 Ko)</t>
  </si>
  <si>
    <t>EN-110</t>
  </si>
  <si>
    <t>BAT-EQ-133</t>
  </si>
  <si>
    <t>BAT-EQ-133 : Systèmes hydro-économes (France métropolitaine)</t>
  </si>
  <si>
    <t> BAT-EN-111 : Fenêtre ou porte-fenêtre complète avec vitrage pariétodynamique (France métropolitaine) (PDF - 242.61 Ko)</t>
  </si>
  <si>
    <t>Iso Vitrage Pariétodynamique</t>
  </si>
  <si>
    <t>BAT-TH-102</t>
  </si>
  <si>
    <t>BAT-TH-102 : Chaudière collective haute performance énergétique type  condensation</t>
  </si>
  <si>
    <t> BAT-EN-112 : Revêtements réflectifs en toiture (PDF - 234.72 Ko)</t>
  </si>
  <si>
    <t>Revetement toiture</t>
  </si>
  <si>
    <t>BAT-EN-102</t>
  </si>
  <si>
    <t>BAT-EN-102 : Isolation des murs</t>
  </si>
  <si>
    <t> BAT-EQ-117 : Installation frigorifique utilisant du CO2 subcritique ou transcritique vA40-2 à compter du 01-04-2022 (PDF - 444.85 Ko)</t>
  </si>
  <si>
    <t>Frigo CO2 sub/trans</t>
  </si>
  <si>
    <t>BAT-EN-106</t>
  </si>
  <si>
    <t>BAT-EN-106 : Isolation de combles ou de toitures (Outre-Mer)</t>
  </si>
  <si>
    <t> BAT-EQ-123 : Moto-variateur synchrone à aimants permanents ou à réluctance (PDF - 80.39 Ko)</t>
  </si>
  <si>
    <t>Moto-variateur synchrone</t>
  </si>
  <si>
    <t>BAT-TH-155</t>
  </si>
  <si>
    <t>BAT-TH-155 : Isolation de points singuliers d'un réseau</t>
  </si>
  <si>
    <t> BAT-EQ-124 : Fermeture des meubles frigorifiques de vente à température positive (PDF - 18.51 Ko)</t>
  </si>
  <si>
    <t>Frigo fermé temp positive</t>
  </si>
  <si>
    <t>BAT-EQ-124</t>
  </si>
  <si>
    <t>BAT-EQ-124 : Fermeture des meubles frigorifiques de vente à température positive</t>
  </si>
  <si>
    <t> BAT-EQ-125 : Fermeture des meubles frigorifiques de vente à température négative (PDF - 105.11 Ko)</t>
  </si>
  <si>
    <t>Frigo fermé temp négative</t>
  </si>
  <si>
    <t>BAT-TH-116</t>
  </si>
  <si>
    <t>BAT-TH-116 :  Système de gestion technique du bâtiment pour le chauffage et l'ECS</t>
  </si>
  <si>
    <t> BAT-EQ-127 : Luminaire d'éclairage général à modules LED vA40-4 à compter du 01-04-2022 (PDF - 265.25 Ko)</t>
  </si>
  <si>
    <t>LED</t>
  </si>
  <si>
    <t>BAT-TH-145</t>
  </si>
  <si>
    <t>BAT-TH-145 : Système de régulation de production de froid permettant d'avoir une basse pression flottante (France métropolitaine)</t>
  </si>
  <si>
    <t> BAT-EQ-129 : Lanterneaux d’éclairage zénithal (France Métropolitaine) (PDF - 125.2 Ko)</t>
  </si>
  <si>
    <t>Zenithal</t>
  </si>
  <si>
    <t>BAT-EN-107</t>
  </si>
  <si>
    <t xml:space="preserve">BAT-EN-107 : Isolation des toitures terrasses </t>
  </si>
  <si>
    <t> BAT-EQ-130 : Système de condensation frigorifique à haute efficacité (PDF - 108.51 Ko)</t>
  </si>
  <si>
    <t>Frigo condensation haute efficacité</t>
  </si>
  <si>
    <t>BAT-EQ-130</t>
  </si>
  <si>
    <t>BAT-EQ-130 : Système de condensation frigorifique à haute efficacité</t>
  </si>
  <si>
    <t> BAT-EQ-131 : Conduits de lumière naturelle (PDF - 21.83 Ko)</t>
  </si>
  <si>
    <t>Lumière naturelle</t>
  </si>
  <si>
    <t>BAT-TH-112</t>
  </si>
  <si>
    <t>BAT-TH-112 : Système de variation électronique de vitesse sur un moteur asynchrone</t>
  </si>
  <si>
    <t> BAT-EQ-133 : Systèmes hydro-économes (France métropolitaine) (PDF - 22.43 Ko)</t>
  </si>
  <si>
    <t>Hydro-économie</t>
  </si>
  <si>
    <t>BAT-TH-109</t>
  </si>
  <si>
    <t>BAT-TH-109 : Optimiseur de relance en chauffage collectif</t>
  </si>
  <si>
    <t> BAT-EQ-134 vA40-1 à compter du 29-12-2021 (PDF - 251.19 Ko)</t>
  </si>
  <si>
    <t>Frigo groupe froid intégré</t>
  </si>
  <si>
    <t>BAT-TH-113</t>
  </si>
  <si>
    <t>BAT-TH-113 : Pompe à chaleur de type air/eau ou eau/eau 
(hors installation en relève d'une chaudière à haute parformance et PAC fonctionnant uniquement en production d'ECS)</t>
  </si>
  <si>
    <t> BAT-SE-103 : Réglage des organes d’équilibrage d’une installation de chauffage à eau chaude (PDF - 18.8 Ko)</t>
  </si>
  <si>
    <t>Organes d'équilibrage chauffage à eau chaude</t>
  </si>
  <si>
    <t> BAT-SE-104 : Contrat de Performance Energétique Services (CPE Services) Chauffage (PDF - 153.77 Ko)</t>
  </si>
  <si>
    <t>CPE</t>
  </si>
  <si>
    <t>BAT-TH-127</t>
  </si>
  <si>
    <t>BAT-TH-127 : Raccordement dun bâtiment tertiaire à un réseau de chaleur</t>
  </si>
  <si>
    <t> BAT-SE-105 : Abaissement de la température de retour vers un réseau de chaleur (PDF - 166.98 Ko)</t>
  </si>
  <si>
    <t>Baisse temp retour res chaleur</t>
  </si>
  <si>
    <t>BAT-TH-126</t>
  </si>
  <si>
    <t>BAT-TH-126 : ventilation mécanique double flux avec échangeur à débit d'air constant ou modulé</t>
  </si>
  <si>
    <t> BAT-TH-102 : Chaudière collective à haute performance énergétique (PDF - 123.03 Ko)</t>
  </si>
  <si>
    <t>Chaudière Haute perf</t>
  </si>
  <si>
    <t>BAT-EQ-117</t>
  </si>
  <si>
    <t>BAT-EQ-117 : Installation frigorifique utilisant du CO2 subcritique ou transcritique</t>
  </si>
  <si>
    <t> BAT-TH-103 : Plancher chauffant hydraulique à basse température (PDF - 118.31 Ko)</t>
  </si>
  <si>
    <t>Plancher chauffant</t>
  </si>
  <si>
    <t>BAT-EN-104</t>
  </si>
  <si>
    <t>BAT-EN-104 : Fenêtre ou porte fenêtre complète avec vitrage isolant</t>
  </si>
  <si>
    <t> BAT-TH-104 : Robinet thermostatique (PDF - 159.74 Ko)</t>
  </si>
  <si>
    <t>BAT-TH-115</t>
  </si>
  <si>
    <t>BAT-TH-115 : Climatiseur performant (France d’outre-mer)</t>
  </si>
  <si>
    <t>TH-115</t>
  </si>
  <si>
    <t> BAT-TH-105 : Radiateur basse température pour un chauffage central (PDF - 160.24 Ko)</t>
  </si>
  <si>
    <t>Radiateur basse temp</t>
  </si>
  <si>
    <t>BAT-TH-142</t>
  </si>
  <si>
    <t>BAT-TH-142 : Déstratificateur ou brasseur d'air</t>
  </si>
  <si>
    <t> BAT-TH-108 : Système de régulation par programmation d’intermittence (PDF - 94.25 Ko)</t>
  </si>
  <si>
    <t>Régulation programmation intermittence</t>
  </si>
  <si>
    <t>BAT-EQ-125</t>
  </si>
  <si>
    <t>BAT-EQ-125 : Fermeture des meubles frigorifiques de vente à température négative</t>
  </si>
  <si>
    <t> BAT-TH-109 : Optimiseur de relance en chauffage collectif comprenant une fonction auto-adaptative (PDF - 121.54 Ko)</t>
  </si>
  <si>
    <t>Optimiseur relance chauffage</t>
  </si>
  <si>
    <t>BAT-TH-153</t>
  </si>
  <si>
    <t>BAT-TH-153 Système de confinement des allées froides et allées chaudes dans un Data Center</t>
  </si>
  <si>
    <t>TH-153</t>
  </si>
  <si>
    <t> BAT-TH-110 : Récupérateur de chaleur à condensation (PDF - 25.73 Ko)</t>
  </si>
  <si>
    <t>Récupérateur chaleur à condensation</t>
  </si>
  <si>
    <t>BAT-SE-103</t>
  </si>
  <si>
    <t>BAT-SE-103 : Réglage des organes d'équilibrage d'une intallation de chauffage à eau chaude</t>
  </si>
  <si>
    <t> BAT-TH-111 : Chauffe-eau solaire collectif (France métropolitaine) (PDF - 21.42 Ko)</t>
  </si>
  <si>
    <t>Chauffe-eau solaire</t>
  </si>
  <si>
    <t>BAT-TH-104</t>
  </si>
  <si>
    <t>BAT-TH-104 : Robinet thermosthatique</t>
  </si>
  <si>
    <t> BAT-TH-112 : Système de variation électronique de vitesse sur un moteur asynchrone (PDF - 95.28 Ko)</t>
  </si>
  <si>
    <t>Variation électronique moteur asynchrone</t>
  </si>
  <si>
    <t>BAT-EQ-123</t>
  </si>
  <si>
    <t>BAT-EQ-123 : Moto-variateur synchrone à aimants permanents ou à réluctance</t>
  </si>
  <si>
    <t> BAT-TH-113 : Pompe à chaleur de type air/eau ou eau/eau (PDF - 122.42 Ko)</t>
  </si>
  <si>
    <t>PAC air/eau ou eau/eau</t>
  </si>
  <si>
    <t>BAT-TH-125</t>
  </si>
  <si>
    <t>BAT-TH-125 : Ventilation mécanique simple flux à débit d'air constant ou modulé</t>
  </si>
  <si>
    <t> BAT-TH-115 : Climatiseur performant (France d’outre-mer) (PDF - 21.73 Ko)</t>
  </si>
  <si>
    <t>BAT-EN-108</t>
  </si>
  <si>
    <t>BAT-EN-108 : Isolation des murs (France d’outre-mer)</t>
  </si>
  <si>
    <t> BAT-TH-116 : Système de gestion technique du bâtiment pour le chauffage, l’eau chaude sanitaire, le refroidissement/climatisation, l’éclairage et les auxiliaires (PDF - 253.81 Ko)</t>
  </si>
  <si>
    <t>GTC</t>
  </si>
  <si>
    <t>BAT-TH-154</t>
  </si>
  <si>
    <t>BAT-TH-154 : Récupération instantanée de chaleur sur eaux grises</t>
  </si>
  <si>
    <t> BAT-TH-121 : Chauffe-eau solaire (France d’outre-mer) (PDF - 181.43 Ko)</t>
  </si>
  <si>
    <t>TH-121</t>
  </si>
  <si>
    <t>BAT-TH-135</t>
  </si>
  <si>
    <t>BAT-TH-135 : Système de régulation sur un groupe de production de froid permettant d’avoir une haute pression flottante (France d’outre-mer)</t>
  </si>
  <si>
    <t>TH-135</t>
  </si>
  <si>
    <t> BAT-TH-122 : Programmateur d’intermittence pour la climatisation (France d’outre-mer) (PDF - 93.37 Ko)</t>
  </si>
  <si>
    <t>TH-122</t>
  </si>
  <si>
    <t>BAT-TH-108</t>
  </si>
  <si>
    <t>BAT-TH-108 : Système de régulation par programmation d'intermittence</t>
  </si>
  <si>
    <t> BAT-TH-125 : Ventilation mécanique simple flux à débit d’air constant ou modulé (PDF - 167.08 Ko)</t>
  </si>
  <si>
    <t>Ventilation simple fx</t>
  </si>
  <si>
    <t>BAT-TH-140</t>
  </si>
  <si>
    <t>BAT-TH-140 : Pompe à chaleur à absorption de type air/eau ou eau/eau fonctionnant au gaz naturel ou au propane</t>
  </si>
  <si>
    <t> BAT-TH-126 : Ventilation mécanique double flux avec échangeur à débit d’air constant ou modulé (PDF - 172.19 Ko)</t>
  </si>
  <si>
    <t>Ventilation double fx</t>
  </si>
  <si>
    <t>Chauffe-ea</t>
  </si>
  <si>
    <t>Chauffe-eau solaire (France d’outre-mer)</t>
  </si>
  <si>
    <t>ffe-ea</t>
  </si>
  <si>
    <t> BAT-TH-127 : Raccordement d’un bâtiment tertiaire à un réseau de chaleur (PDF - 260.77 Ko)</t>
  </si>
  <si>
    <t>Raccordement res chaleur</t>
  </si>
  <si>
    <t>BAT-TH-143</t>
  </si>
  <si>
    <t>BAT-TH-143 : Ventilo-convecteur haute performance</t>
  </si>
  <si>
    <t> BAT-TH-134 : Système de régulation sur un groupe de production de froid permettant d’avoir une haute pression flottante (France métropolitaine) (PDF - 101 Ko)</t>
  </si>
  <si>
    <t>Régul groupe froi haute pression</t>
  </si>
  <si>
    <t>BAT-TH-105</t>
  </si>
  <si>
    <t>BAT-TH-105 : Radiateur basse température pour un chauffage central</t>
  </si>
  <si>
    <t> BAT-TH-135 : Système de régulation sur un groupe de production de froid permettant d’avoir une haute pression flottante (France d’outre-mer) (PDF - 122.58 Ko)</t>
  </si>
  <si>
    <t>BAT-TH-110</t>
  </si>
  <si>
    <t>BAT-TH-110 : Récupérateur de chaleur à condensation</t>
  </si>
  <si>
    <t> BAT-TH-139 : Système de récupération de chaleur sur un groupe de production de froid (PDF - 246.16 Ko)</t>
  </si>
  <si>
    <t>Récupérateur chaleur groupe froid</t>
  </si>
  <si>
    <t>BAT-TH-141</t>
  </si>
  <si>
    <t>BAT-TH-141 : Pompe à chaleur à moteur gaz de type air/eau </t>
  </si>
  <si>
    <t> BAT-TH-140 : Pompe à chaleur à absorption de type air/eau ou eau/eau (PDF - 124.38 Ko)</t>
  </si>
  <si>
    <t>PAC absorption air/eau ou eau/eau</t>
  </si>
  <si>
    <t>BAT-EN-110</t>
  </si>
  <si>
    <t>BAT-EN-110 : Protections des baies contre le rayonnement solaire (France d'outre-mer)</t>
  </si>
  <si>
    <t> BAT-TH-141 : Pompe à chaleur à moteur gaz de type air/eau (PDF - 123.34 Ko)</t>
  </si>
  <si>
    <t>PAC gaz air/eau</t>
  </si>
  <si>
    <t>BAT-TH-103</t>
  </si>
  <si>
    <t>BAT-TH-103 : Plancher chauffant à basse température</t>
  </si>
  <si>
    <t> BAT-TH-142 : Système de déstratification d’air (PDF - 268.49 Ko)</t>
  </si>
  <si>
    <t>Destratification air</t>
  </si>
  <si>
    <t>BAT-TH-111</t>
  </si>
  <si>
    <t>BAT-TH-111 : Chauffe-eau solaire collectif (France métropolitaine)</t>
  </si>
  <si>
    <t> BAT-TH-143 : Ventilo-convecteurs haute performance (PDF - 22.21 Ko)</t>
  </si>
  <si>
    <t>Ventilo-convecteurs</t>
  </si>
  <si>
    <t>BAT-EQ-131</t>
  </si>
  <si>
    <t>BAT-EQ-131 Conduits de lumière naturelle</t>
  </si>
  <si>
    <t> BAT-TH-145 : Système de régulation sur un groupe de production de froid permettant d’avoir une basse pression flottante (France métropolitaine) (PDF - 98.89 Ko)</t>
  </si>
  <si>
    <t>Régul groupe froid basse pression</t>
  </si>
  <si>
    <t>BAT-EQ-129</t>
  </si>
  <si>
    <t>BAT-EQ-129 : Lanterneaux d'éclairage zénithal (France métropolitaine)</t>
  </si>
  <si>
    <t> BAT-TH-146 : Isolation d’un réseau hydraulique de chauffage ou d’eau chaude sanitaire vA50-3 à compter du 01-04-2023 (PDF - 235.38 Ko)</t>
  </si>
  <si>
    <t>Iso rés chauffage ou ECS</t>
  </si>
  <si>
    <t>BAT-EN-111</t>
  </si>
  <si>
    <t>BAT-EN-111 : Fenêtre ou porte-fenêtre complète avec vitrage pariétodynamique (France métropolitaine)</t>
  </si>
  <si>
    <t> BAT-TH-153 : Système de confinement des allées froides et allées chaudes dans un Data Center (PDF - 122.94 Ko)</t>
  </si>
  <si>
    <t>Data center</t>
  </si>
  <si>
    <t>BAT-EN-112</t>
  </si>
  <si>
    <t>BAT-EN-112 : Revêtements réflectifs en toiture</t>
  </si>
  <si>
    <t> BAT-TH-154 : Récupération instantanée de chaleur sur eaux grises (PDF - 131.69 Ko)</t>
  </si>
  <si>
    <t>Récupération chaleur eaux grises</t>
  </si>
  <si>
    <t>BAT-EQ-134</t>
  </si>
  <si>
    <t>BAT-EQ-134 : Meuble frigorifique de vente performant avec groupe de production de froid intégré</t>
  </si>
  <si>
    <t> BAT-TH-155 : Isolation de points singuliers d’un réseau (PDF - 132.34 Ko)</t>
  </si>
  <si>
    <t>Iso pts singuliers rés</t>
  </si>
  <si>
    <t>BAT-SE-104</t>
  </si>
  <si>
    <t>BAT-SE-104 : Contrat de Performance Energétique Services (CPE Services) Chauffage</t>
  </si>
  <si>
    <t> BAT-TH-156 : Freecooling par eau de refroidissement en substitution d’un groupe froid pour la climatisation (PDF - 126.39 Ko)</t>
  </si>
  <si>
    <t>Freecooling</t>
  </si>
  <si>
    <t>BAT-SE-105</t>
  </si>
  <si>
    <t>BAT-SE-105 : Abaissement de la température de retour vers un réseau de chaleur</t>
  </si>
  <si>
    <t> BAT-TH-157 : Chaudière biomasse collective vA50-2 à compter du 01-04-2023 (PDF - 248.53 Ko)</t>
  </si>
  <si>
    <t>Chaudière biomasse</t>
  </si>
  <si>
    <t>BAT-TH-122</t>
  </si>
  <si>
    <t>BAT-TH-122 : Programmateur d’intermittence pour la climatisation (France d’outre-mer)</t>
  </si>
  <si>
    <t> BAT-TH-158 vA42-2 à compter du 31-01-2022 (PDF - 275.16 Ko)</t>
  </si>
  <si>
    <t>PAC air/air</t>
  </si>
  <si>
    <t>BAT-TH-156</t>
  </si>
  <si>
    <t>BAT-TH-156 : Freecooling par eau de refroidissement en substitution d’un groupe froid pour la climatisation</t>
  </si>
  <si>
    <t> BAT-TH-159 vA40-1 à compter du 29-12-2021 (PDF - 254.11 Ko)</t>
  </si>
  <si>
    <t>Raccordement rés froid</t>
  </si>
  <si>
    <t>BAT-TH-157</t>
  </si>
  <si>
    <t>BAT-TH-157 : Chaudière biomasse collective</t>
  </si>
  <si>
    <t>BAT-TH-158</t>
  </si>
  <si>
    <t>BAT-TH-158 : Pompe à chaleur réversible de type air/air</t>
  </si>
  <si>
    <t>BAT-TH-159</t>
  </si>
  <si>
    <t>BAT-TH-159 : Raccordement d’un bâtiment tertiaire à un réseau de froid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</si>
</sst>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#,##0\ &quot;€&quot;;[Red]\-#,##0\ &quot;€&quot;"/>
    <numFmt numFmtId="164" formatCode="0.0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u/>
      <sz val="1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7.7"/>
      <color theme="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rgb="FFC8D5EA"/>
      </top>
      <bottom style="medium">
        <color rgb="FFFFFFF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FFFFFF"/>
      </bottom>
      <diagonal/>
    </border>
    <border>
      <left style="thin">
        <color indexed="64"/>
      </left>
      <right style="thin">
        <color indexed="64"/>
      </right>
      <top style="medium">
        <color rgb="FFC8D5EA"/>
      </top>
      <bottom style="medium">
        <color rgb="FFFFFFFF"/>
      </bottom>
      <diagonal/>
    </border>
    <border>
      <left style="thin">
        <color indexed="64"/>
      </left>
      <right style="thin">
        <color indexed="64"/>
      </right>
      <top style="medium">
        <color rgb="FFC8D5EA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9" fontId="3" fillId="0" borderId="0" applyFont="0" applyFill="0" applyBorder="0" applyAlignment="0" applyProtection="0"/>
  </cellStyleXfs>
  <cellXfs count="205">
    <xf numFmtId="0" fontId="0" fillId="0" borderId="0" xfId="0"/>
    <xf numFmtId="0" fontId="0" fillId="0" borderId="1" xfId="0" applyBorder="1" applyAlignment="1">
      <alignment vertical="center"/>
    </xf>
    <xf numFmtId="0" fontId="0" fillId="0" borderId="1" xfId="0" applyBorder="1"/>
    <xf numFmtId="0" fontId="4" fillId="0" borderId="1" xfId="0" applyFont="1" applyBorder="1"/>
    <xf numFmtId="0" fontId="0" fillId="0" borderId="3" xfId="0" applyBorder="1"/>
    <xf numFmtId="0" fontId="1" fillId="2" borderId="1" xfId="0" applyFont="1" applyFill="1" applyBorder="1" applyAlignment="1">
      <alignment horizontal="center" vertical="center" wrapText="1"/>
    </xf>
    <xf numFmtId="0" fontId="7" fillId="0" borderId="0" xfId="0" applyFont="1"/>
    <xf numFmtId="0" fontId="8" fillId="0" borderId="7" xfId="1" applyFont="1" applyBorder="1" applyAlignment="1">
      <alignment horizontal="left" vertical="center"/>
    </xf>
    <xf numFmtId="0" fontId="5" fillId="3" borderId="0" xfId="0" applyFont="1" applyFill="1" applyAlignment="1">
      <alignment horizontal="center" vertical="center" wrapText="1"/>
    </xf>
    <xf numFmtId="0" fontId="5" fillId="3" borderId="0" xfId="0" applyFont="1" applyFill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1" fillId="0" borderId="1" xfId="0" applyFont="1" applyBorder="1"/>
    <xf numFmtId="0" fontId="7" fillId="0" borderId="1" xfId="0" applyFont="1" applyBorder="1"/>
    <xf numFmtId="0" fontId="9" fillId="0" borderId="1" xfId="0" applyFont="1" applyBorder="1"/>
    <xf numFmtId="164" fontId="0" fillId="0" borderId="1" xfId="0" applyNumberFormat="1" applyBorder="1" applyAlignment="1">
      <alignment horizontal="center" vertical="center"/>
    </xf>
    <xf numFmtId="0" fontId="0" fillId="0" borderId="5" xfId="0" applyBorder="1"/>
    <xf numFmtId="0" fontId="0" fillId="0" borderId="9" xfId="0" applyBorder="1"/>
    <xf numFmtId="0" fontId="0" fillId="0" borderId="8" xfId="0" applyBorder="1"/>
    <xf numFmtId="164" fontId="0" fillId="0" borderId="8" xfId="0" applyNumberFormat="1" applyBorder="1" applyAlignment="1">
      <alignment horizontal="center" vertical="center"/>
    </xf>
    <xf numFmtId="0" fontId="0" fillId="4" borderId="1" xfId="0" applyFill="1" applyBorder="1"/>
    <xf numFmtId="0" fontId="0" fillId="0" borderId="0" xfId="0" applyAlignment="1">
      <alignment horizontal="center" vertical="center"/>
    </xf>
    <xf numFmtId="0" fontId="1" fillId="0" borderId="8" xfId="0" applyFont="1" applyBorder="1"/>
    <xf numFmtId="0" fontId="0" fillId="0" borderId="4" xfId="0" applyBorder="1"/>
    <xf numFmtId="0" fontId="0" fillId="0" borderId="2" xfId="0" applyBorder="1"/>
    <xf numFmtId="164" fontId="0" fillId="0" borderId="1" xfId="0" applyNumberFormat="1" applyBorder="1"/>
    <xf numFmtId="0" fontId="8" fillId="0" borderId="12" xfId="1" applyFont="1" applyBorder="1" applyAlignment="1">
      <alignment horizontal="left" vertical="center"/>
    </xf>
    <xf numFmtId="0" fontId="8" fillId="0" borderId="13" xfId="1" applyFont="1" applyBorder="1" applyAlignment="1">
      <alignment horizontal="left" vertical="center"/>
    </xf>
    <xf numFmtId="0" fontId="8" fillId="0" borderId="14" xfId="1" applyFont="1" applyBorder="1" applyAlignment="1">
      <alignment horizontal="left" vertical="center"/>
    </xf>
    <xf numFmtId="0" fontId="0" fillId="0" borderId="1" xfId="0" applyBorder="1" applyAlignment="1">
      <alignment vertical="center" wrapText="1"/>
    </xf>
    <xf numFmtId="0" fontId="1" fillId="0" borderId="0" xfId="0" applyFont="1"/>
    <xf numFmtId="0" fontId="0" fillId="0" borderId="8" xfId="0" applyBorder="1" applyAlignment="1">
      <alignment vertical="center"/>
    </xf>
    <xf numFmtId="0" fontId="0" fillId="5" borderId="1" xfId="0" applyFill="1" applyBorder="1"/>
    <xf numFmtId="0" fontId="1" fillId="2" borderId="5" xfId="0" applyFont="1" applyFill="1" applyBorder="1" applyAlignment="1">
      <alignment horizontal="center" vertical="center" wrapText="1"/>
    </xf>
    <xf numFmtId="0" fontId="8" fillId="0" borderId="0" xfId="1" applyFont="1" applyBorder="1" applyAlignment="1">
      <alignment horizontal="left" vertical="center"/>
    </xf>
    <xf numFmtId="0" fontId="2" fillId="0" borderId="0" xfId="1"/>
    <xf numFmtId="0" fontId="8" fillId="6" borderId="13" xfId="1" applyFont="1" applyFill="1" applyBorder="1" applyAlignment="1">
      <alignment horizontal="left" vertical="center"/>
    </xf>
    <xf numFmtId="0" fontId="8" fillId="6" borderId="12" xfId="1" applyFont="1" applyFill="1" applyBorder="1" applyAlignment="1">
      <alignment horizontal="left" vertical="center"/>
    </xf>
    <xf numFmtId="0" fontId="7" fillId="5" borderId="1" xfId="1" applyFont="1" applyFill="1" applyBorder="1" applyAlignment="1">
      <alignment vertical="center"/>
    </xf>
    <xf numFmtId="0" fontId="7" fillId="5" borderId="1" xfId="0" applyFont="1" applyFill="1" applyBorder="1" applyAlignment="1">
      <alignment vertical="center"/>
    </xf>
    <xf numFmtId="0" fontId="1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4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4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164" fontId="0" fillId="0" borderId="19" xfId="0" applyNumberFormat="1" applyBorder="1" applyAlignment="1">
      <alignment horizontal="center" vertical="center"/>
    </xf>
    <xf numFmtId="164" fontId="0" fillId="0" borderId="20" xfId="0" applyNumberFormat="1" applyBorder="1" applyAlignment="1">
      <alignment horizontal="center" vertical="center"/>
    </xf>
    <xf numFmtId="164" fontId="0" fillId="0" borderId="21" xfId="0" applyNumberFormat="1" applyBorder="1" applyAlignment="1">
      <alignment horizontal="center" vertical="center"/>
    </xf>
    <xf numFmtId="164" fontId="0" fillId="0" borderId="22" xfId="0" applyNumberFormat="1" applyBorder="1" applyAlignment="1">
      <alignment horizontal="center" vertical="center"/>
    </xf>
    <xf numFmtId="0" fontId="0" fillId="0" borderId="20" xfId="0" applyBorder="1"/>
    <xf numFmtId="0" fontId="0" fillId="0" borderId="22" xfId="0" applyBorder="1"/>
    <xf numFmtId="0" fontId="0" fillId="0" borderId="19" xfId="0" applyBorder="1"/>
    <xf numFmtId="0" fontId="0" fillId="4" borderId="20" xfId="0" applyFill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6" xfId="0" applyBorder="1"/>
    <xf numFmtId="0" fontId="0" fillId="0" borderId="18" xfId="0" applyBorder="1"/>
    <xf numFmtId="0" fontId="0" fillId="0" borderId="17" xfId="0" applyBorder="1"/>
    <xf numFmtId="0" fontId="7" fillId="0" borderId="6" xfId="0" applyFont="1" applyBorder="1"/>
    <xf numFmtId="0" fontId="4" fillId="0" borderId="6" xfId="0" applyFont="1" applyBorder="1"/>
    <xf numFmtId="0" fontId="0" fillId="5" borderId="6" xfId="0" applyFill="1" applyBorder="1"/>
    <xf numFmtId="0" fontId="0" fillId="0" borderId="22" xfId="0" applyBorder="1" applyAlignment="1">
      <alignment horizontal="center" vertical="center"/>
    </xf>
    <xf numFmtId="0" fontId="0" fillId="0" borderId="30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30" xfId="0" applyBorder="1"/>
    <xf numFmtId="0" fontId="0" fillId="0" borderId="31" xfId="0" applyBorder="1"/>
    <xf numFmtId="0" fontId="1" fillId="0" borderId="19" xfId="0" applyFont="1" applyBorder="1"/>
    <xf numFmtId="0" fontId="1" fillId="0" borderId="20" xfId="0" applyFont="1" applyBorder="1"/>
    <xf numFmtId="0" fontId="4" fillId="0" borderId="19" xfId="0" applyFont="1" applyBorder="1"/>
    <xf numFmtId="0" fontId="4" fillId="0" borderId="20" xfId="0" applyFont="1" applyBorder="1"/>
    <xf numFmtId="0" fontId="1" fillId="0" borderId="21" xfId="0" applyFont="1" applyBorder="1"/>
    <xf numFmtId="0" fontId="1" fillId="0" borderId="22" xfId="0" applyFont="1" applyBorder="1"/>
    <xf numFmtId="0" fontId="0" fillId="0" borderId="21" xfId="0" applyBorder="1"/>
    <xf numFmtId="0" fontId="9" fillId="0" borderId="19" xfId="0" applyFont="1" applyBorder="1"/>
    <xf numFmtId="0" fontId="9" fillId="0" borderId="20" xfId="0" applyFont="1" applyBorder="1"/>
    <xf numFmtId="164" fontId="0" fillId="0" borderId="19" xfId="0" applyNumberFormat="1" applyBorder="1"/>
    <xf numFmtId="164" fontId="0" fillId="0" borderId="20" xfId="0" applyNumberFormat="1" applyBorder="1"/>
    <xf numFmtId="0" fontId="0" fillId="0" borderId="32" xfId="0" applyBorder="1"/>
    <xf numFmtId="0" fontId="0" fillId="0" borderId="33" xfId="0" applyBorder="1"/>
    <xf numFmtId="0" fontId="0" fillId="7" borderId="1" xfId="0" applyFill="1" applyBorder="1" applyAlignment="1">
      <alignment vertical="center"/>
    </xf>
    <xf numFmtId="0" fontId="0" fillId="7" borderId="10" xfId="0" applyFill="1" applyBorder="1" applyAlignment="1">
      <alignment horizontal="center" vertical="center" wrapText="1"/>
    </xf>
    <xf numFmtId="0" fontId="0" fillId="7" borderId="19" xfId="0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164" fontId="0" fillId="7" borderId="1" xfId="0" applyNumberFormat="1" applyFill="1" applyBorder="1" applyAlignment="1">
      <alignment horizontal="center" vertical="center"/>
    </xf>
    <xf numFmtId="0" fontId="0" fillId="7" borderId="20" xfId="0" applyFill="1" applyBorder="1" applyAlignment="1">
      <alignment horizontal="center" vertical="center"/>
    </xf>
    <xf numFmtId="0" fontId="0" fillId="7" borderId="29" xfId="0" applyFill="1" applyBorder="1" applyAlignment="1">
      <alignment vertical="center"/>
    </xf>
    <xf numFmtId="0" fontId="1" fillId="7" borderId="19" xfId="0" applyFont="1" applyFill="1" applyBorder="1"/>
    <xf numFmtId="0" fontId="1" fillId="7" borderId="1" xfId="0" applyFont="1" applyFill="1" applyBorder="1"/>
    <xf numFmtId="0" fontId="1" fillId="7" borderId="20" xfId="0" applyFont="1" applyFill="1" applyBorder="1"/>
    <xf numFmtId="0" fontId="0" fillId="7" borderId="6" xfId="0" applyFill="1" applyBorder="1"/>
    <xf numFmtId="0" fontId="0" fillId="7" borderId="19" xfId="0" applyFill="1" applyBorder="1"/>
    <xf numFmtId="0" fontId="0" fillId="7" borderId="1" xfId="0" applyFill="1" applyBorder="1"/>
    <xf numFmtId="0" fontId="0" fillId="7" borderId="20" xfId="0" applyFill="1" applyBorder="1"/>
    <xf numFmtId="0" fontId="0" fillId="7" borderId="5" xfId="0" applyFill="1" applyBorder="1"/>
    <xf numFmtId="164" fontId="0" fillId="7" borderId="19" xfId="0" applyNumberFormat="1" applyFill="1" applyBorder="1" applyAlignment="1">
      <alignment horizontal="center" vertical="center"/>
    </xf>
    <xf numFmtId="0" fontId="7" fillId="7" borderId="21" xfId="0" applyFont="1" applyFill="1" applyBorder="1" applyAlignment="1">
      <alignment vertical="center"/>
    </xf>
    <xf numFmtId="0" fontId="7" fillId="7" borderId="8" xfId="0" applyFont="1" applyFill="1" applyBorder="1" applyAlignment="1">
      <alignment vertical="center"/>
    </xf>
    <xf numFmtId="0" fontId="7" fillId="7" borderId="22" xfId="0" applyFont="1" applyFill="1" applyBorder="1" applyAlignment="1">
      <alignment vertical="center"/>
    </xf>
    <xf numFmtId="0" fontId="7" fillId="7" borderId="6" xfId="0" applyFont="1" applyFill="1" applyBorder="1"/>
    <xf numFmtId="0" fontId="9" fillId="7" borderId="19" xfId="0" applyFont="1" applyFill="1" applyBorder="1"/>
    <xf numFmtId="0" fontId="9" fillId="7" borderId="1" xfId="0" applyFont="1" applyFill="1" applyBorder="1"/>
    <xf numFmtId="0" fontId="9" fillId="7" borderId="20" xfId="0" applyFont="1" applyFill="1" applyBorder="1"/>
    <xf numFmtId="6" fontId="0" fillId="7" borderId="5" xfId="0" applyNumberFormat="1" applyFill="1" applyBorder="1"/>
    <xf numFmtId="0" fontId="7" fillId="7" borderId="1" xfId="0" applyFont="1" applyFill="1" applyBorder="1"/>
    <xf numFmtId="164" fontId="0" fillId="7" borderId="20" xfId="0" applyNumberFormat="1" applyFill="1" applyBorder="1" applyAlignment="1">
      <alignment horizontal="center" vertical="center"/>
    </xf>
    <xf numFmtId="0" fontId="0" fillId="7" borderId="4" xfId="0" applyFill="1" applyBorder="1" applyAlignment="1">
      <alignment horizontal="center" vertical="center" wrapText="1"/>
    </xf>
    <xf numFmtId="0" fontId="0" fillId="7" borderId="30" xfId="0" applyFill="1" applyBorder="1" applyAlignment="1">
      <alignment horizontal="center"/>
    </xf>
    <xf numFmtId="0" fontId="7" fillId="7" borderId="8" xfId="1" applyFont="1" applyFill="1" applyBorder="1" applyAlignment="1">
      <alignment vertical="center"/>
    </xf>
    <xf numFmtId="164" fontId="0" fillId="7" borderId="21" xfId="0" applyNumberFormat="1" applyFill="1" applyBorder="1" applyAlignment="1">
      <alignment horizontal="center" vertical="center"/>
    </xf>
    <xf numFmtId="0" fontId="0" fillId="7" borderId="8" xfId="0" applyFill="1" applyBorder="1"/>
    <xf numFmtId="0" fontId="0" fillId="7" borderId="22" xfId="0" applyFill="1" applyBorder="1"/>
    <xf numFmtId="0" fontId="0" fillId="7" borderId="29" xfId="0" applyFill="1" applyBorder="1" applyAlignment="1">
      <alignment horizontal="center"/>
    </xf>
    <xf numFmtId="0" fontId="1" fillId="7" borderId="21" xfId="0" applyFont="1" applyFill="1" applyBorder="1"/>
    <xf numFmtId="0" fontId="1" fillId="7" borderId="8" xfId="0" applyFont="1" applyFill="1" applyBorder="1"/>
    <xf numFmtId="0" fontId="1" fillId="7" borderId="22" xfId="0" applyFont="1" applyFill="1" applyBorder="1"/>
    <xf numFmtId="0" fontId="0" fillId="7" borderId="18" xfId="0" applyFill="1" applyBorder="1"/>
    <xf numFmtId="0" fontId="0" fillId="7" borderId="21" xfId="0" applyFill="1" applyBorder="1"/>
    <xf numFmtId="0" fontId="0" fillId="7" borderId="17" xfId="0" applyFill="1" applyBorder="1"/>
    <xf numFmtId="0" fontId="7" fillId="7" borderId="1" xfId="0" applyFont="1" applyFill="1" applyBorder="1" applyAlignment="1">
      <alignment vertical="center"/>
    </xf>
    <xf numFmtId="0" fontId="0" fillId="7" borderId="4" xfId="0" applyFill="1" applyBorder="1" applyAlignment="1">
      <alignment horizontal="center" wrapText="1"/>
    </xf>
    <xf numFmtId="0" fontId="0" fillId="7" borderId="30" xfId="0" applyFill="1" applyBorder="1"/>
    <xf numFmtId="0" fontId="7" fillId="7" borderId="1" xfId="1" applyFont="1" applyFill="1" applyBorder="1" applyAlignment="1">
      <alignment vertical="center"/>
    </xf>
    <xf numFmtId="3" fontId="1" fillId="7" borderId="19" xfId="0" applyNumberFormat="1" applyFont="1" applyFill="1" applyBorder="1"/>
    <xf numFmtId="3" fontId="1" fillId="7" borderId="1" xfId="0" applyNumberFormat="1" applyFont="1" applyFill="1" applyBorder="1"/>
    <xf numFmtId="3" fontId="1" fillId="7" borderId="20" xfId="0" applyNumberFormat="1" applyFont="1" applyFill="1" applyBorder="1"/>
    <xf numFmtId="0" fontId="0" fillId="7" borderId="1" xfId="0" applyFill="1" applyBorder="1" applyAlignment="1">
      <alignment vertical="center" wrapText="1"/>
    </xf>
    <xf numFmtId="1" fontId="1" fillId="7" borderId="19" xfId="0" applyNumberFormat="1" applyFont="1" applyFill="1" applyBorder="1" applyAlignment="1">
      <alignment horizontal="center" vertical="center"/>
    </xf>
    <xf numFmtId="1" fontId="1" fillId="7" borderId="1" xfId="0" applyNumberFormat="1" applyFont="1" applyFill="1" applyBorder="1" applyAlignment="1">
      <alignment horizontal="center" vertical="center"/>
    </xf>
    <xf numFmtId="1" fontId="1" fillId="7" borderId="20" xfId="0" applyNumberFormat="1" applyFont="1" applyFill="1" applyBorder="1" applyAlignment="1">
      <alignment horizontal="center" vertical="center"/>
    </xf>
    <xf numFmtId="0" fontId="0" fillId="7" borderId="0" xfId="0" applyFill="1"/>
    <xf numFmtId="0" fontId="0" fillId="7" borderId="19" xfId="0" applyFill="1" applyBorder="1" applyAlignment="1">
      <alignment horizontal="center"/>
    </xf>
    <xf numFmtId="0" fontId="0" fillId="7" borderId="4" xfId="0" applyFill="1" applyBorder="1"/>
    <xf numFmtId="0" fontId="4" fillId="7" borderId="19" xfId="0" applyFont="1" applyFill="1" applyBorder="1"/>
    <xf numFmtId="0" fontId="4" fillId="7" borderId="1" xfId="0" applyFont="1" applyFill="1" applyBorder="1"/>
    <xf numFmtId="0" fontId="4" fillId="7" borderId="20" xfId="0" applyFont="1" applyFill="1" applyBorder="1"/>
    <xf numFmtId="0" fontId="0" fillId="7" borderId="8" xfId="0" applyFill="1" applyBorder="1" applyAlignment="1">
      <alignment vertical="center"/>
    </xf>
    <xf numFmtId="0" fontId="0" fillId="7" borderId="32" xfId="0" applyFill="1" applyBorder="1"/>
    <xf numFmtId="0" fontId="0" fillId="7" borderId="29" xfId="0" applyFill="1" applyBorder="1"/>
    <xf numFmtId="0" fontId="0" fillId="0" borderId="1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9" xfId="0" applyBorder="1" applyAlignment="1">
      <alignment vertical="center"/>
    </xf>
    <xf numFmtId="0" fontId="7" fillId="0" borderId="21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7" fillId="0" borderId="22" xfId="0" applyFont="1" applyBorder="1" applyAlignment="1">
      <alignment vertical="center"/>
    </xf>
    <xf numFmtId="0" fontId="4" fillId="0" borderId="10" xfId="0" applyFont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4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43" xfId="0" applyBorder="1" applyAlignment="1">
      <alignment vertical="center"/>
    </xf>
    <xf numFmtId="0" fontId="1" fillId="0" borderId="42" xfId="0" applyFont="1" applyBorder="1"/>
    <xf numFmtId="0" fontId="1" fillId="0" borderId="2" xfId="0" applyFont="1" applyBorder="1"/>
    <xf numFmtId="0" fontId="1" fillId="0" borderId="34" xfId="0" applyFont="1" applyBorder="1"/>
    <xf numFmtId="0" fontId="0" fillId="0" borderId="44" xfId="0" applyBorder="1"/>
    <xf numFmtId="164" fontId="0" fillId="0" borderId="42" xfId="0" applyNumberFormat="1" applyBorder="1" applyAlignment="1">
      <alignment horizontal="center" vertical="center"/>
    </xf>
    <xf numFmtId="0" fontId="0" fillId="0" borderId="34" xfId="0" applyBorder="1"/>
    <xf numFmtId="0" fontId="0" fillId="0" borderId="45" xfId="0" applyBorder="1"/>
    <xf numFmtId="0" fontId="1" fillId="2" borderId="46" xfId="0" applyFont="1" applyFill="1" applyBorder="1" applyAlignment="1">
      <alignment horizontal="center" vertical="center"/>
    </xf>
    <xf numFmtId="0" fontId="1" fillId="2" borderId="47" xfId="0" applyFont="1" applyFill="1" applyBorder="1" applyAlignment="1">
      <alignment horizontal="center" vertical="center"/>
    </xf>
    <xf numFmtId="0" fontId="1" fillId="2" borderId="46" xfId="0" applyFont="1" applyFill="1" applyBorder="1" applyAlignment="1">
      <alignment horizontal="center" textRotation="90"/>
    </xf>
    <xf numFmtId="0" fontId="1" fillId="2" borderId="48" xfId="0" applyFont="1" applyFill="1" applyBorder="1" applyAlignment="1">
      <alignment horizontal="center" textRotation="90"/>
    </xf>
    <xf numFmtId="0" fontId="1" fillId="2" borderId="49" xfId="0" applyFont="1" applyFill="1" applyBorder="1" applyAlignment="1">
      <alignment horizontal="center" textRotation="90"/>
    </xf>
    <xf numFmtId="0" fontId="1" fillId="2" borderId="15" xfId="0" applyFont="1" applyFill="1" applyBorder="1" applyAlignment="1">
      <alignment horizontal="center" vertical="center" wrapText="1"/>
    </xf>
    <xf numFmtId="0" fontId="1" fillId="2" borderId="48" xfId="0" applyFont="1" applyFill="1" applyBorder="1" applyAlignment="1">
      <alignment horizontal="center" vertical="center"/>
    </xf>
    <xf numFmtId="0" fontId="1" fillId="2" borderId="49" xfId="0" applyFont="1" applyFill="1" applyBorder="1" applyAlignment="1">
      <alignment horizontal="center" vertical="center"/>
    </xf>
    <xf numFmtId="0" fontId="1" fillId="2" borderId="27" xfId="0" applyFont="1" applyFill="1" applyBorder="1" applyAlignment="1">
      <alignment horizontal="center" textRotation="90"/>
    </xf>
    <xf numFmtId="0" fontId="1" fillId="2" borderId="46" xfId="0" applyFont="1" applyFill="1" applyBorder="1" applyAlignment="1">
      <alignment horizontal="center" textRotation="90" wrapText="1"/>
    </xf>
    <xf numFmtId="0" fontId="1" fillId="2" borderId="48" xfId="0" applyFont="1" applyFill="1" applyBorder="1" applyAlignment="1">
      <alignment horizontal="center" textRotation="90" wrapText="1"/>
    </xf>
    <xf numFmtId="0" fontId="1" fillId="2" borderId="49" xfId="0" applyFont="1" applyFill="1" applyBorder="1" applyAlignment="1">
      <alignment horizontal="center" textRotation="90" wrapText="1"/>
    </xf>
    <xf numFmtId="0" fontId="1" fillId="2" borderId="50" xfId="0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 pivotButton="1"/>
    <xf numFmtId="0" fontId="1" fillId="2" borderId="1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textRotation="90" wrapText="1"/>
    </xf>
    <xf numFmtId="0" fontId="1" fillId="2" borderId="0" xfId="0" applyFont="1" applyFill="1" applyAlignment="1">
      <alignment horizontal="center" textRotation="90"/>
    </xf>
    <xf numFmtId="164" fontId="0" fillId="0" borderId="0" xfId="0" applyNumberFormat="1"/>
    <xf numFmtId="9" fontId="0" fillId="0" borderId="0" xfId="2" applyFont="1"/>
    <xf numFmtId="0" fontId="1" fillId="2" borderId="1" xfId="0" applyFont="1" applyFill="1" applyBorder="1" applyAlignment="1">
      <alignment horizontal="center" vertical="center" wrapText="1"/>
    </xf>
    <xf numFmtId="0" fontId="1" fillId="2" borderId="36" xfId="0" applyFont="1" applyFill="1" applyBorder="1" applyAlignment="1">
      <alignment horizontal="center" vertical="center" wrapText="1"/>
    </xf>
    <xf numFmtId="0" fontId="1" fillId="2" borderId="37" xfId="0" applyFont="1" applyFill="1" applyBorder="1" applyAlignment="1">
      <alignment horizontal="center" vertical="center" wrapText="1"/>
    </xf>
    <xf numFmtId="0" fontId="1" fillId="2" borderId="38" xfId="0" applyFont="1" applyFill="1" applyBorder="1" applyAlignment="1">
      <alignment horizontal="center" vertical="center" wrapText="1"/>
    </xf>
    <xf numFmtId="0" fontId="1" fillId="2" borderId="26" xfId="0" applyFont="1" applyFill="1" applyBorder="1" applyAlignment="1">
      <alignment horizontal="center" vertical="center"/>
    </xf>
    <xf numFmtId="0" fontId="1" fillId="2" borderId="27" xfId="0" applyFont="1" applyFill="1" applyBorder="1" applyAlignment="1">
      <alignment horizontal="center" vertical="center"/>
    </xf>
    <xf numFmtId="0" fontId="1" fillId="2" borderId="28" xfId="0" applyFont="1" applyFill="1" applyBorder="1" applyAlignment="1">
      <alignment horizontal="center" vertical="center"/>
    </xf>
    <xf numFmtId="0" fontId="1" fillId="2" borderId="39" xfId="0" applyFont="1" applyFill="1" applyBorder="1" applyAlignment="1">
      <alignment horizontal="center" vertical="center" wrapText="1"/>
    </xf>
    <xf numFmtId="0" fontId="1" fillId="2" borderId="40" xfId="0" applyFont="1" applyFill="1" applyBorder="1" applyAlignment="1">
      <alignment horizontal="center" vertical="center" wrapText="1"/>
    </xf>
    <xf numFmtId="0" fontId="1" fillId="2" borderId="41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7" borderId="10" xfId="0" applyFill="1" applyBorder="1" applyAlignment="1">
      <alignment horizontal="center" vertical="center" wrapText="1"/>
    </xf>
    <xf numFmtId="0" fontId="0" fillId="7" borderId="16" xfId="0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7" borderId="11" xfId="0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7" borderId="22" xfId="0" applyFill="1" applyBorder="1" applyAlignment="1">
      <alignment horizontal="center" vertical="center" wrapText="1"/>
    </xf>
    <xf numFmtId="0" fontId="0" fillId="7" borderId="34" xfId="0" applyFill="1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0" fillId="7" borderId="35" xfId="0" applyFill="1" applyBorder="1" applyAlignment="1">
      <alignment horizontal="center" vertical="center" wrapText="1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0" fillId="0" borderId="16" xfId="0" applyBorder="1" applyAlignment="1">
      <alignment horizontal="center" wrapText="1"/>
    </xf>
  </cellXfs>
  <cellStyles count="3">
    <cellStyle name="Lien hypertexte" xfId="1" builtinId="8"/>
    <cellStyle name="Normal" xfId="0" builtinId="0"/>
    <cellStyle name="Pourcentage" xfId="2" builtinId="5"/>
  </cellStyles>
  <dxfs count="2">
    <dxf>
      <font>
        <color rgb="FF006100"/>
      </font>
      <fill>
        <patternFill>
          <bgColor rgb="FFC6EFCE"/>
        </patternFill>
      </fill>
    </dxf>
    <dxf>
      <font>
        <b val="0"/>
        <i val="0"/>
        <color theme="5" tint="-0.24994659260841701"/>
      </font>
      <fill>
        <patternFill>
          <bgColor theme="7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4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3.xml"/><Relationship Id="rId11" Type="http://schemas.microsoft.com/office/2017/10/relationships/person" Target="persons/person.xml"/><Relationship Id="rId5" Type="http://schemas.openxmlformats.org/officeDocument/2006/relationships/pivotCacheDefinition" Target="pivotCache/pivotCacheDefinition2.xml"/><Relationship Id="rId15" Type="http://schemas.openxmlformats.org/officeDocument/2006/relationships/customXml" Target="../customXml/item3.xml"/><Relationship Id="rId10" Type="http://schemas.openxmlformats.org/officeDocument/2006/relationships/sharedStrings" Target="sharedStrings.xml"/><Relationship Id="rId4" Type="http://schemas.openxmlformats.org/officeDocument/2006/relationships/pivotCacheDefinition" Target="pivotCache/pivotCacheDefinition1.xml"/><Relationship Id="rId9" Type="http://schemas.openxmlformats.org/officeDocument/2006/relationships/styles" Target="styles.xml"/><Relationship Id="rId14" Type="http://schemas.openxmlformats.org/officeDocument/2006/relationships/customXml" Target="../customXml/item2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_rels/pivotCacheDefinition4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4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Tony GOMA" refreshedDate="45128.474017476852" createdVersion="8" refreshedVersion="8" minRefreshableVersion="3" recordCount="146" xr:uid="{178A523C-08EE-47C3-9598-E7C83904C98C}">
  <cacheSource type="worksheet">
    <worksheetSource ref="A2:AJ148" sheet="ONGLET CENTRAL"/>
  </cacheSource>
  <cacheFields count="36">
    <cacheField name="FOS" numFmtId="0">
      <sharedItems count="48">
        <s v="TH-134"/>
        <s v="TH-145"/>
        <s v="TH-108"/>
        <s v="TH-116"/>
        <s v="TH-146"/>
        <s v="TH-103"/>
        <s v="TH-139"/>
        <s v="EQ-133"/>
        <s v="TH-155"/>
        <s v="EN-101"/>
        <s v="EN-102"/>
        <s v="EN-103"/>
        <s v="EN-104"/>
        <s v="EN-107"/>
        <s v="EN-111"/>
        <s v="EN-112"/>
        <s v="TH-102"/>
        <s v="TH-104"/>
        <s v="TH-105"/>
        <s v="TH-159"/>
        <s v="TH-158"/>
        <s v="TH-157"/>
        <s v="TH-156"/>
        <s v="TH-154"/>
        <s v="TH-143"/>
        <s v="TH-142"/>
        <s v="TH-141"/>
        <s v="TH-140"/>
        <s v="EQ-117"/>
        <s v="EQ-123"/>
        <s v="EQ-124"/>
        <s v="EQ-125"/>
        <s v="EQ-127"/>
        <s v="EQ-129"/>
        <s v="EQ-130"/>
        <s v="EQ-131"/>
        <s v="EQ-134"/>
        <s v="TH-109"/>
        <s v="TH-110"/>
        <s v="TH-111"/>
        <s v="TH-112"/>
        <s v="TH-113"/>
        <s v="TH-125"/>
        <s v="TH-126"/>
        <s v="TH-127"/>
        <s v="SE-103"/>
        <s v="SE-104"/>
        <s v="SE-105"/>
      </sharedItems>
    </cacheField>
    <cacheField name="FOS cas particulier" numFmtId="0">
      <sharedItems/>
    </cacheField>
    <cacheField name="Intitulé Solution" numFmtId="0">
      <sharedItems containsBlank="1"/>
    </cacheField>
    <cacheField name="Chauffage" numFmtId="0">
      <sharedItems containsBlank="1" containsMixedTypes="1" containsNumber="1" containsInteger="1" minValue="1" maxValue="13700"/>
    </cacheField>
    <cacheField name="ECS" numFmtId="0">
      <sharedItems containsBlank="1" containsMixedTypes="1" containsNumber="1" containsInteger="1" minValue="1" maxValue="2000"/>
    </cacheField>
    <cacheField name="Climatisation" numFmtId="0">
      <sharedItems containsBlank="1" containsMixedTypes="1" containsNumber="1" containsInteger="1" minValue="1" maxValue="2000"/>
    </cacheField>
    <cacheField name="Refroidissement" numFmtId="0">
      <sharedItems containsBlank="1" containsMixedTypes="1" containsNumber="1" containsInteger="1" minValue="1" maxValue="8000"/>
    </cacheField>
    <cacheField name="Auxiliaires (moteurs, pompes, ventilation)" numFmtId="0">
      <sharedItems containsBlank="1" containsMixedTypes="1" containsNumber="1" containsInteger="1" minValue="1" maxValue="16300"/>
    </cacheField>
    <cacheField name="Elec Spec." numFmtId="0">
      <sharedItems containsBlank="1" containsMixedTypes="1" containsNumber="1" containsInteger="1" minValue="990" maxValue="2000"/>
    </cacheField>
    <cacheField name="Eclairage" numFmtId="0">
      <sharedItems containsBlank="1" containsMixedTypes="1" containsNumber="1" containsInteger="1" minValue="1" maxValue="2000"/>
    </cacheField>
    <cacheField name="Isolation" numFmtId="0">
      <sharedItems containsBlank="1" containsMixedTypes="1" containsNumber="1" containsInteger="1" minValue="1" maxValue="1"/>
    </cacheField>
    <cacheField name="Equipement/Systèmes" numFmtId="0">
      <sharedItems containsBlank="1" containsMixedTypes="1" containsNumber="1" containsInteger="1" minValue="1" maxValue="1"/>
    </cacheField>
    <cacheField name="Régulation" numFmtId="0">
      <sharedItems containsBlank="1" containsMixedTypes="1" containsNumber="1" containsInteger="1" minValue="1" maxValue="1"/>
    </cacheField>
    <cacheField name="Solutions EnR ?" numFmtId="0">
      <sharedItems containsBlank="1" containsMixedTypes="1" containsNumber="1" containsInteger="1" minValue="1" maxValue="1"/>
    </cacheField>
    <cacheField name="Autres gestes (spécifiques)" numFmtId="0">
      <sharedItems containsBlank="1"/>
    </cacheField>
    <cacheField name="Durée de vie conv. " numFmtId="0">
      <sharedItems containsMixedTypes="1" containsNumber="1" containsInteger="1" minValue="5" maxValue="50"/>
    </cacheField>
    <cacheField name="H1" numFmtId="0">
      <sharedItems containsBlank="1" containsMixedTypes="1" containsNumber="1" minValue="1" maxValue="88000"/>
    </cacheField>
    <cacheField name="H2" numFmtId="0">
      <sharedItems containsBlank="1" containsMixedTypes="1" containsNumber="1" minValue="0.9" maxValue="83900"/>
    </cacheField>
    <cacheField name="H3" numFmtId="0">
      <sharedItems containsBlank="1" containsMixedTypes="1" containsNumber="1" minValue="0.6" maxValue="76300"/>
    </cacheField>
    <cacheField name="Unité d'œuvre" numFmtId="0">
      <sharedItems containsBlank="1"/>
    </cacheField>
    <cacheField name="Bureaux" numFmtId="0">
      <sharedItems containsString="0" containsBlank="1" containsNumber="1" minValue="0.35" maxValue="7800"/>
    </cacheField>
    <cacheField name="Santé" numFmtId="0">
      <sharedItems containsString="0" containsBlank="1" containsNumber="1" minValue="0.51" maxValue="26000"/>
    </cacheField>
    <cacheField name="Commerce" numFmtId="0">
      <sharedItems containsBlank="1" containsMixedTypes="1" containsNumber="1" minValue="0.2" maxValue="11300"/>
    </cacheField>
    <cacheField name="Enseignement" numFmtId="0">
      <sharedItems containsString="0" containsBlank="1" containsNumber="1" minValue="0" maxValue="4900"/>
    </cacheField>
    <cacheField name="Hotellerie" numFmtId="0">
      <sharedItems containsString="0" containsBlank="1" containsNumber="1" minValue="0.45" maxValue="10400"/>
    </cacheField>
    <cacheField name="Autres" numFmtId="0">
      <sharedItems containsBlank="1" containsMixedTypes="1" containsNumber="1" minValue="0" maxValue="4900"/>
    </cacheField>
    <cacheField name="CAPEX HT (€)" numFmtId="0">
      <sharedItems containsString="0" containsBlank="1" containsNumber="1" containsInteger="1" minValue="13" maxValue="13"/>
    </cacheField>
    <cacheField name="Unité d'œuvre2" numFmtId="0">
      <sharedItems containsBlank="1"/>
    </cacheField>
    <cacheField name="Frein(s) à l'exécution " numFmtId="0">
      <sharedItems containsBlank="1"/>
    </cacheField>
    <cacheField name="Etat initial" numFmtId="0">
      <sharedItems containsBlank="1"/>
    </cacheField>
    <cacheField name="Consommation typ. de l'état initial" numFmtId="0">
      <sharedItems containsNonDate="0" containsString="0" containsBlank="1"/>
    </cacheField>
    <cacheField name="Unité d'œuvre3" numFmtId="0">
      <sharedItems containsNonDate="0" containsString="0" containsBlank="1"/>
    </cacheField>
    <cacheField name="Etat final" numFmtId="0">
      <sharedItems containsNonDate="0" containsString="0" containsBlank="1"/>
    </cacheField>
    <cacheField name="Commentaire" numFmtId="0">
      <sharedItems containsNonDate="0" containsString="0" containsBlank="1"/>
    </cacheField>
    <cacheField name="dépendance zone" numFmtId="0">
      <sharedItems containsSemiMixedTypes="0" containsString="0" containsNumber="1" containsInteger="1" minValue="0" maxValue="1"/>
    </cacheField>
    <cacheField name="Dépendance Secteur" numFmtId="0">
      <sharedItems containsSemiMixedTypes="0" containsString="0" containsNumber="1" containsInteger="1" minValue="0" maxValue="1" count="2">
        <n v="0"/>
        <n v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Tony GOMA" refreshedDate="45128.474185300925" createdVersion="8" refreshedVersion="8" minRefreshableVersion="3" recordCount="146" xr:uid="{6C547D0D-8393-4130-9B54-71F15DB09E33}">
  <cacheSource type="worksheet">
    <worksheetSource ref="A2:AI148" sheet="ONGLET CENTRAL"/>
  </cacheSource>
  <cacheFields count="35">
    <cacheField name="FOS" numFmtId="0">
      <sharedItems count="48">
        <s v="TH-134"/>
        <s v="TH-145"/>
        <s v="TH-108"/>
        <s v="TH-116"/>
        <s v="TH-146"/>
        <s v="TH-103"/>
        <s v="TH-139"/>
        <s v="EQ-133"/>
        <s v="TH-155"/>
        <s v="EN-101"/>
        <s v="EN-102"/>
        <s v="EN-103"/>
        <s v="EN-104"/>
        <s v="EN-107"/>
        <s v="EN-111"/>
        <s v="EN-112"/>
        <s v="TH-102"/>
        <s v="TH-104"/>
        <s v="TH-105"/>
        <s v="TH-159"/>
        <s v="TH-158"/>
        <s v="TH-157"/>
        <s v="TH-156"/>
        <s v="TH-154"/>
        <s v="TH-143"/>
        <s v="TH-142"/>
        <s v="TH-141"/>
        <s v="TH-140"/>
        <s v="EQ-117"/>
        <s v="EQ-123"/>
        <s v="EQ-124"/>
        <s v="EQ-125"/>
        <s v="EQ-127"/>
        <s v="EQ-129"/>
        <s v="EQ-130"/>
        <s v="EQ-131"/>
        <s v="EQ-134"/>
        <s v="TH-109"/>
        <s v="TH-110"/>
        <s v="TH-111"/>
        <s v="TH-112"/>
        <s v="TH-113"/>
        <s v="TH-125"/>
        <s v="TH-126"/>
        <s v="TH-127"/>
        <s v="SE-103"/>
        <s v="SE-104"/>
        <s v="SE-105"/>
      </sharedItems>
    </cacheField>
    <cacheField name="FOS cas particulier" numFmtId="0">
      <sharedItems/>
    </cacheField>
    <cacheField name="Intitulé Solution" numFmtId="0">
      <sharedItems containsBlank="1"/>
    </cacheField>
    <cacheField name="Chauffage" numFmtId="0">
      <sharedItems containsBlank="1" containsMixedTypes="1" containsNumber="1" containsInteger="1" minValue="1" maxValue="13700"/>
    </cacheField>
    <cacheField name="ECS" numFmtId="0">
      <sharedItems containsBlank="1" containsMixedTypes="1" containsNumber="1" containsInteger="1" minValue="1" maxValue="2000"/>
    </cacheField>
    <cacheField name="Climatisation" numFmtId="0">
      <sharedItems containsBlank="1" containsMixedTypes="1" containsNumber="1" containsInteger="1" minValue="1" maxValue="2000"/>
    </cacheField>
    <cacheField name="Refroidissement" numFmtId="0">
      <sharedItems containsBlank="1" containsMixedTypes="1" containsNumber="1" containsInteger="1" minValue="1" maxValue="8000"/>
    </cacheField>
    <cacheField name="Auxiliaires (moteurs, pompes, ventilation)" numFmtId="0">
      <sharedItems containsBlank="1" containsMixedTypes="1" containsNumber="1" containsInteger="1" minValue="1" maxValue="16300"/>
    </cacheField>
    <cacheField name="Elec Spec." numFmtId="0">
      <sharedItems containsBlank="1" containsMixedTypes="1" containsNumber="1" containsInteger="1" minValue="990" maxValue="2000"/>
    </cacheField>
    <cacheField name="Eclairage" numFmtId="0">
      <sharedItems containsBlank="1" containsMixedTypes="1" containsNumber="1" containsInteger="1" minValue="1" maxValue="2000"/>
    </cacheField>
    <cacheField name="Isolation" numFmtId="0">
      <sharedItems containsBlank="1" containsMixedTypes="1" containsNumber="1" containsInteger="1" minValue="1" maxValue="1"/>
    </cacheField>
    <cacheField name="Equipement/Systèmes" numFmtId="0">
      <sharedItems containsBlank="1" containsMixedTypes="1" containsNumber="1" containsInteger="1" minValue="1" maxValue="1"/>
    </cacheField>
    <cacheField name="Régulation" numFmtId="0">
      <sharedItems containsBlank="1" containsMixedTypes="1" containsNumber="1" containsInteger="1" minValue="1" maxValue="1"/>
    </cacheField>
    <cacheField name="Solutions EnR ?" numFmtId="0">
      <sharedItems containsBlank="1" containsMixedTypes="1" containsNumber="1" containsInteger="1" minValue="1" maxValue="1"/>
    </cacheField>
    <cacheField name="Autres gestes (spécifiques)" numFmtId="0">
      <sharedItems containsBlank="1"/>
    </cacheField>
    <cacheField name="Durée de vie conv. " numFmtId="0">
      <sharedItems containsMixedTypes="1" containsNumber="1" containsInteger="1" minValue="5" maxValue="50"/>
    </cacheField>
    <cacheField name="H1" numFmtId="0">
      <sharedItems containsBlank="1" containsMixedTypes="1" containsNumber="1" minValue="1" maxValue="88000"/>
    </cacheField>
    <cacheField name="H2" numFmtId="0">
      <sharedItems containsBlank="1" containsMixedTypes="1" containsNumber="1" minValue="0.9" maxValue="83900"/>
    </cacheField>
    <cacheField name="H3" numFmtId="0">
      <sharedItems containsBlank="1" containsMixedTypes="1" containsNumber="1" minValue="0.6" maxValue="76300"/>
    </cacheField>
    <cacheField name="Unité d'œuvre" numFmtId="0">
      <sharedItems containsBlank="1"/>
    </cacheField>
    <cacheField name="Bureaux" numFmtId="0">
      <sharedItems containsString="0" containsBlank="1" containsNumber="1" minValue="0.35" maxValue="7800"/>
    </cacheField>
    <cacheField name="Santé" numFmtId="0">
      <sharedItems containsString="0" containsBlank="1" containsNumber="1" minValue="0.51" maxValue="26000"/>
    </cacheField>
    <cacheField name="Commerce" numFmtId="0">
      <sharedItems containsBlank="1" containsMixedTypes="1" containsNumber="1" minValue="0.2" maxValue="11300"/>
    </cacheField>
    <cacheField name="Enseignement" numFmtId="0">
      <sharedItems containsString="0" containsBlank="1" containsNumber="1" minValue="0" maxValue="4900"/>
    </cacheField>
    <cacheField name="Hotellerie" numFmtId="0">
      <sharedItems containsString="0" containsBlank="1" containsNumber="1" minValue="0.45" maxValue="10400"/>
    </cacheField>
    <cacheField name="Autres" numFmtId="0">
      <sharedItems containsBlank="1" containsMixedTypes="1" containsNumber="1" minValue="0" maxValue="4900"/>
    </cacheField>
    <cacheField name="CAPEX HT (€)" numFmtId="0">
      <sharedItems containsString="0" containsBlank="1" containsNumber="1" containsInteger="1" minValue="13" maxValue="13"/>
    </cacheField>
    <cacheField name="Unité d'œuvre2" numFmtId="0">
      <sharedItems containsBlank="1"/>
    </cacheField>
    <cacheField name="Frein(s) à l'exécution " numFmtId="0">
      <sharedItems containsBlank="1"/>
    </cacheField>
    <cacheField name="Etat initial" numFmtId="0">
      <sharedItems containsBlank="1"/>
    </cacheField>
    <cacheField name="Consommation typ. de l'état initial" numFmtId="0">
      <sharedItems containsNonDate="0" containsString="0" containsBlank="1"/>
    </cacheField>
    <cacheField name="Unité d'œuvre3" numFmtId="0">
      <sharedItems containsNonDate="0" containsString="0" containsBlank="1"/>
    </cacheField>
    <cacheField name="Etat final" numFmtId="0">
      <sharedItems containsNonDate="0" containsString="0" containsBlank="1"/>
    </cacheField>
    <cacheField name="Commentaire" numFmtId="0">
      <sharedItems containsNonDate="0" containsString="0" containsBlank="1"/>
    </cacheField>
    <cacheField name="dépendance zone" numFmtId="0">
      <sharedItems containsSemiMixedTypes="0" containsString="0" containsNumber="1" containsInteger="1" minValue="0" maxValue="1" count="2">
        <n v="1"/>
        <n v="0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Tony GOMA" refreshedDate="45128.474299768517" createdVersion="8" refreshedVersion="8" minRefreshableVersion="3" recordCount="146" xr:uid="{97F8FC49-E6CA-4DEC-8A44-7D139BBC34B3}">
  <cacheSource type="worksheet">
    <worksheetSource ref="A2:AP148" sheet="ONGLET CENTRAL"/>
  </cacheSource>
  <cacheFields count="42">
    <cacheField name="FOS" numFmtId="0">
      <sharedItems count="48">
        <s v="TH-134"/>
        <s v="TH-145"/>
        <s v="TH-108"/>
        <s v="TH-116"/>
        <s v="TH-146"/>
        <s v="TH-103"/>
        <s v="TH-139"/>
        <s v="EQ-133"/>
        <s v="TH-155"/>
        <s v="EN-101"/>
        <s v="EN-102"/>
        <s v="EN-103"/>
        <s v="EN-104"/>
        <s v="EN-107"/>
        <s v="EN-111"/>
        <s v="EN-112"/>
        <s v="TH-102"/>
        <s v="TH-104"/>
        <s v="TH-105"/>
        <s v="TH-159"/>
        <s v="TH-158"/>
        <s v="TH-157"/>
        <s v="TH-156"/>
        <s v="TH-154"/>
        <s v="TH-143"/>
        <s v="TH-142"/>
        <s v="TH-141"/>
        <s v="TH-140"/>
        <s v="EQ-117"/>
        <s v="EQ-123"/>
        <s v="EQ-124"/>
        <s v="EQ-125"/>
        <s v="EQ-127"/>
        <s v="EQ-129"/>
        <s v="EQ-130"/>
        <s v="EQ-131"/>
        <s v="EQ-134"/>
        <s v="TH-109"/>
        <s v="TH-110"/>
        <s v="TH-111"/>
        <s v="TH-112"/>
        <s v="TH-113"/>
        <s v="TH-125"/>
        <s v="TH-126"/>
        <s v="TH-127"/>
        <s v="SE-103"/>
        <s v="SE-104"/>
        <s v="SE-105"/>
      </sharedItems>
    </cacheField>
    <cacheField name="FOS cas particulier" numFmtId="0">
      <sharedItems/>
    </cacheField>
    <cacheField name="Intitulé Solution" numFmtId="0">
      <sharedItems containsBlank="1"/>
    </cacheField>
    <cacheField name="Chauffage" numFmtId="0">
      <sharedItems containsBlank="1" containsMixedTypes="1" containsNumber="1" containsInteger="1" minValue="1" maxValue="13700"/>
    </cacheField>
    <cacheField name="ECS" numFmtId="0">
      <sharedItems containsBlank="1" containsMixedTypes="1" containsNumber="1" containsInteger="1" minValue="1" maxValue="2000"/>
    </cacheField>
    <cacheField name="Climatisation" numFmtId="0">
      <sharedItems containsBlank="1" containsMixedTypes="1" containsNumber="1" containsInteger="1" minValue="1" maxValue="2000"/>
    </cacheField>
    <cacheField name="Refroidissement" numFmtId="0">
      <sharedItems containsBlank="1" containsMixedTypes="1" containsNumber="1" containsInteger="1" minValue="1" maxValue="8000"/>
    </cacheField>
    <cacheField name="Auxiliaires (moteurs, pompes, ventilation)" numFmtId="0">
      <sharedItems containsBlank="1" containsMixedTypes="1" containsNumber="1" containsInteger="1" minValue="1" maxValue="16300"/>
    </cacheField>
    <cacheField name="Elec Spec." numFmtId="0">
      <sharedItems containsBlank="1" containsMixedTypes="1" containsNumber="1" containsInteger="1" minValue="990" maxValue="2000"/>
    </cacheField>
    <cacheField name="Eclairage" numFmtId="0">
      <sharedItems containsBlank="1" containsMixedTypes="1" containsNumber="1" containsInteger="1" minValue="1" maxValue="2000"/>
    </cacheField>
    <cacheField name="Isolation" numFmtId="0">
      <sharedItems containsBlank="1" containsMixedTypes="1" containsNumber="1" containsInteger="1" minValue="1" maxValue="1"/>
    </cacheField>
    <cacheField name="Equipement/Systèmes" numFmtId="0">
      <sharedItems containsBlank="1" containsMixedTypes="1" containsNumber="1" containsInteger="1" minValue="1" maxValue="1"/>
    </cacheField>
    <cacheField name="Régulation" numFmtId="0">
      <sharedItems containsBlank="1" containsMixedTypes="1" containsNumber="1" containsInteger="1" minValue="1" maxValue="1"/>
    </cacheField>
    <cacheField name="Solutions EnR ?" numFmtId="0">
      <sharedItems containsBlank="1" containsMixedTypes="1" containsNumber="1" containsInteger="1" minValue="1" maxValue="1"/>
    </cacheField>
    <cacheField name="Autres gestes (spécifiques)" numFmtId="0">
      <sharedItems containsBlank="1"/>
    </cacheField>
    <cacheField name="Durée de vie conv. " numFmtId="0">
      <sharedItems containsMixedTypes="1" containsNumber="1" containsInteger="1" minValue="5" maxValue="50"/>
    </cacheField>
    <cacheField name="H1" numFmtId="0">
      <sharedItems containsBlank="1" containsMixedTypes="1" containsNumber="1" minValue="1" maxValue="88000"/>
    </cacheField>
    <cacheField name="H2" numFmtId="0">
      <sharedItems containsBlank="1" containsMixedTypes="1" containsNumber="1" minValue="0.9" maxValue="83900"/>
    </cacheField>
    <cacheField name="H3" numFmtId="0">
      <sharedItems containsBlank="1" containsMixedTypes="1" containsNumber="1" minValue="0.6" maxValue="76300"/>
    </cacheField>
    <cacheField name="Unité d'œuvre" numFmtId="0">
      <sharedItems containsBlank="1"/>
    </cacheField>
    <cacheField name="Bureaux" numFmtId="0">
      <sharedItems containsString="0" containsBlank="1" containsNumber="1" minValue="0.35" maxValue="7800"/>
    </cacheField>
    <cacheField name="Santé" numFmtId="0">
      <sharedItems containsString="0" containsBlank="1" containsNumber="1" minValue="0.51" maxValue="26000"/>
    </cacheField>
    <cacheField name="Commerce" numFmtId="0">
      <sharedItems containsBlank="1" containsMixedTypes="1" containsNumber="1" minValue="0.2" maxValue="11300"/>
    </cacheField>
    <cacheField name="Enseignement" numFmtId="0">
      <sharedItems containsString="0" containsBlank="1" containsNumber="1" minValue="0" maxValue="4900"/>
    </cacheField>
    <cacheField name="Hotellerie" numFmtId="0">
      <sharedItems containsString="0" containsBlank="1" containsNumber="1" minValue="0.45" maxValue="10400"/>
    </cacheField>
    <cacheField name="Autres" numFmtId="0">
      <sharedItems containsBlank="1" containsMixedTypes="1" containsNumber="1" minValue="0" maxValue="4900"/>
    </cacheField>
    <cacheField name="CAPEX HT (€)" numFmtId="0">
      <sharedItems containsString="0" containsBlank="1" containsNumber="1" containsInteger="1" minValue="13" maxValue="13"/>
    </cacheField>
    <cacheField name="Unité d'œuvre2" numFmtId="0">
      <sharedItems containsBlank="1"/>
    </cacheField>
    <cacheField name="Frein(s) à l'exécution " numFmtId="0">
      <sharedItems containsBlank="1"/>
    </cacheField>
    <cacheField name="Etat initial" numFmtId="0">
      <sharedItems containsBlank="1"/>
    </cacheField>
    <cacheField name="Consommation typ. de l'état initial" numFmtId="0">
      <sharedItems containsNonDate="0" containsString="0" containsBlank="1"/>
    </cacheField>
    <cacheField name="Unité d'œuvre3" numFmtId="0">
      <sharedItems containsNonDate="0" containsString="0" containsBlank="1"/>
    </cacheField>
    <cacheField name="Etat final" numFmtId="0">
      <sharedItems containsNonDate="0" containsString="0" containsBlank="1"/>
    </cacheField>
    <cacheField name="Commentaire" numFmtId="0">
      <sharedItems containsNonDate="0" containsString="0" containsBlank="1"/>
    </cacheField>
    <cacheField name="dépendance zone" numFmtId="0">
      <sharedItems containsSemiMixedTypes="0" containsString="0" containsNumber="1" containsInteger="1" minValue="0" maxValue="1"/>
    </cacheField>
    <cacheField name="Dépendance Secteur" numFmtId="0">
      <sharedItems containsSemiMixedTypes="0" containsString="0" containsNumber="1" containsInteger="1" minValue="0" maxValue="1"/>
    </cacheField>
    <cacheField name="Max Secteur" numFmtId="164">
      <sharedItems containsSemiMixedTypes="0" containsString="0" containsNumber="1" minValue="0" maxValue="26000"/>
    </cacheField>
    <cacheField name="Max = Bureaux" numFmtId="0">
      <sharedItems containsSemiMixedTypes="0" containsString="0" containsNumber="1" containsInteger="1" minValue="0" maxValue="1" count="2">
        <n v="0"/>
        <n v="1"/>
      </sharedItems>
    </cacheField>
    <cacheField name="Max = Santé" numFmtId="0">
      <sharedItems containsSemiMixedTypes="0" containsString="0" containsNumber="1" containsInteger="1" minValue="0" maxValue="1" count="2">
        <n v="0"/>
        <n v="1"/>
      </sharedItems>
    </cacheField>
    <cacheField name="Max = Commerce" numFmtId="0">
      <sharedItems containsSemiMixedTypes="0" containsString="0" containsNumber="1" containsInteger="1" minValue="0" maxValue="1" count="2">
        <n v="0"/>
        <n v="1"/>
      </sharedItems>
    </cacheField>
    <cacheField name="Max = Enseignement" numFmtId="0">
      <sharedItems containsSemiMixedTypes="0" containsString="0" containsNumber="1" containsInteger="1" minValue="0" maxValue="1" count="2">
        <n v="0"/>
        <n v="1"/>
      </sharedItems>
    </cacheField>
    <cacheField name="Max = Hotellerie" numFmtId="0">
      <sharedItems containsSemiMixedTypes="0" containsString="0" containsNumber="1" containsInteger="1" minValue="0" maxValue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4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Tony GOMA" refreshedDate="45169.267646412038" createdVersion="8" refreshedVersion="8" minRefreshableVersion="3" recordCount="146" xr:uid="{2D296815-AF01-4414-810A-B9437760EE9D}">
  <cacheSource type="worksheet">
    <worksheetSource ref="A2:AB148" sheet="ONGLET CENTRAL"/>
  </cacheSource>
  <cacheFields count="28">
    <cacheField name="FOS" numFmtId="0">
      <sharedItems count="48">
        <s v="TH-134"/>
        <s v="TH-145"/>
        <s v="TH-108"/>
        <s v="TH-116"/>
        <s v="TH-146"/>
        <s v="TH-103"/>
        <s v="TH-139"/>
        <s v="EQ-133"/>
        <s v="TH-155"/>
        <s v="EN-101"/>
        <s v="EN-102"/>
        <s v="EN-103"/>
        <s v="EN-104"/>
        <s v="EN-107"/>
        <s v="EN-111"/>
        <s v="EN-112"/>
        <s v="TH-102"/>
        <s v="TH-104"/>
        <s v="TH-105"/>
        <s v="TH-159"/>
        <s v="TH-158"/>
        <s v="TH-157"/>
        <s v="TH-156"/>
        <s v="TH-154"/>
        <s v="TH-143"/>
        <s v="TH-142"/>
        <s v="TH-141"/>
        <s v="TH-140"/>
        <s v="EQ-117"/>
        <s v="EQ-123"/>
        <s v="EQ-124"/>
        <s v="EQ-125"/>
        <s v="EQ-127"/>
        <s v="EQ-129"/>
        <s v="EQ-130"/>
        <s v="EQ-131"/>
        <s v="EQ-134"/>
        <s v="TH-109"/>
        <s v="TH-110"/>
        <s v="TH-111"/>
        <s v="TH-112"/>
        <s v="TH-113"/>
        <s v="TH-125"/>
        <s v="TH-126"/>
        <s v="TH-127"/>
        <s v="SE-103"/>
        <s v="SE-104"/>
        <s v="SE-105"/>
      </sharedItems>
    </cacheField>
    <cacheField name="FOS cas particulier" numFmtId="0">
      <sharedItems/>
    </cacheField>
    <cacheField name="Intitulé Solution" numFmtId="0">
      <sharedItems containsBlank="1"/>
    </cacheField>
    <cacheField name="Chauffage" numFmtId="0">
      <sharedItems containsBlank="1" containsMixedTypes="1" containsNumber="1" containsInteger="1" minValue="1" maxValue="13700" count="5">
        <m/>
        <n v="1"/>
        <n v="13700"/>
        <n v="9600"/>
        <s v="?"/>
      </sharedItems>
    </cacheField>
    <cacheField name="ECS" numFmtId="0">
      <sharedItems containsBlank="1" containsMixedTypes="1" containsNumber="1" containsInteger="1" minValue="1" maxValue="2000" count="5">
        <m/>
        <n v="1"/>
        <n v="2000"/>
        <n v="990"/>
        <s v="?"/>
      </sharedItems>
    </cacheField>
    <cacheField name="Climatisation" numFmtId="0">
      <sharedItems containsBlank="1" containsMixedTypes="1" containsNumber="1" containsInteger="1" minValue="1" maxValue="2000" count="5">
        <n v="1"/>
        <m/>
        <n v="2000"/>
        <n v="990"/>
        <s v="?"/>
      </sharedItems>
    </cacheField>
    <cacheField name="Refroidissement" numFmtId="0">
      <sharedItems containsBlank="1" containsMixedTypes="1" containsNumber="1" containsInteger="1" minValue="1" maxValue="8000" count="5">
        <m/>
        <n v="1"/>
        <n v="8000"/>
        <n v="3900"/>
        <s v="?"/>
      </sharedItems>
    </cacheField>
    <cacheField name="Auxiliaires (moteurs, pompes, ventilation)" numFmtId="0">
      <sharedItems containsBlank="1" containsMixedTypes="1" containsNumber="1" containsInteger="1" minValue="1" maxValue="16300" count="5">
        <m/>
        <n v="1"/>
        <n v="16300"/>
        <n v="11400"/>
        <s v="?"/>
      </sharedItems>
    </cacheField>
    <cacheField name="Elec Spec." numFmtId="0">
      <sharedItems containsBlank="1" containsMixedTypes="1" containsNumber="1" containsInteger="1" minValue="990" maxValue="2000" count="4">
        <m/>
        <n v="2000"/>
        <n v="990"/>
        <s v="?"/>
      </sharedItems>
    </cacheField>
    <cacheField name="Eclairage" numFmtId="0">
      <sharedItems containsBlank="1" containsMixedTypes="1" containsNumber="1" containsInteger="1" minValue="1" maxValue="2000" count="5">
        <m/>
        <n v="1"/>
        <n v="2000"/>
        <n v="990"/>
        <s v="?"/>
      </sharedItems>
    </cacheField>
    <cacheField name="Isolation" numFmtId="0">
      <sharedItems containsBlank="1" containsMixedTypes="1" containsNumber="1" containsInteger="1" minValue="1" maxValue="1" count="3">
        <m/>
        <n v="1"/>
        <s v="?"/>
      </sharedItems>
    </cacheField>
    <cacheField name="Equipement/Systèmes" numFmtId="0">
      <sharedItems containsBlank="1" containsMixedTypes="1" containsNumber="1" containsInteger="1" minValue="1" maxValue="1" count="3">
        <m/>
        <n v="1"/>
        <s v="?"/>
      </sharedItems>
    </cacheField>
    <cacheField name="Régulation" numFmtId="0">
      <sharedItems containsBlank="1" containsMixedTypes="1" containsNumber="1" containsInteger="1" minValue="1" maxValue="1" count="4">
        <n v="1"/>
        <m/>
        <s v="ISO"/>
        <s v="?"/>
      </sharedItems>
    </cacheField>
    <cacheField name="Solutions EnR ?" numFmtId="0">
      <sharedItems containsBlank="1" containsMixedTypes="1" containsNumber="1" containsInteger="1" minValue="1" maxValue="1"/>
    </cacheField>
    <cacheField name="Autres gestes (spécifiques)" numFmtId="0">
      <sharedItems containsBlank="1"/>
    </cacheField>
    <cacheField name="Durée de vie conv. " numFmtId="0">
      <sharedItems containsMixedTypes="1" containsNumber="1" containsInteger="1" minValue="5" maxValue="50"/>
    </cacheField>
    <cacheField name="H1" numFmtId="0">
      <sharedItems containsBlank="1" containsMixedTypes="1" containsNumber="1" minValue="1" maxValue="88000"/>
    </cacheField>
    <cacheField name="H2" numFmtId="0">
      <sharedItems containsBlank="1" containsMixedTypes="1" containsNumber="1" minValue="0.9" maxValue="83900"/>
    </cacheField>
    <cacheField name="H3" numFmtId="0">
      <sharedItems containsBlank="1" containsMixedTypes="1" containsNumber="1" minValue="0.6" maxValue="76300"/>
    </cacheField>
    <cacheField name="Unité d'œuvre" numFmtId="0">
      <sharedItems containsBlank="1"/>
    </cacheField>
    <cacheField name="Bureaux" numFmtId="0">
      <sharedItems containsString="0" containsBlank="1" containsNumber="1" minValue="0.35" maxValue="7800"/>
    </cacheField>
    <cacheField name="Santé" numFmtId="0">
      <sharedItems containsString="0" containsBlank="1" containsNumber="1" minValue="0.51" maxValue="26000"/>
    </cacheField>
    <cacheField name="Commerce" numFmtId="0">
      <sharedItems containsBlank="1" containsMixedTypes="1" containsNumber="1" minValue="0.2" maxValue="11300"/>
    </cacheField>
    <cacheField name="Enseignement" numFmtId="0">
      <sharedItems containsString="0" containsBlank="1" containsNumber="1" minValue="0" maxValue="4900"/>
    </cacheField>
    <cacheField name="Hotellerie" numFmtId="0">
      <sharedItems containsString="0" containsBlank="1" containsNumber="1" minValue="0.45" maxValue="10400"/>
    </cacheField>
    <cacheField name="Autres" numFmtId="0">
      <sharedItems containsBlank="1" containsMixedTypes="1" containsNumber="1" minValue="0" maxValue="4900"/>
    </cacheField>
    <cacheField name="CAPEX HT (€)" numFmtId="0">
      <sharedItems containsString="0" containsBlank="1" containsNumber="1" containsInteger="1" minValue="13" maxValue="13"/>
    </cacheField>
    <cacheField name="Unité d'œuvre2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46">
  <r>
    <x v="0"/>
    <s v="TH-134 (cas clim - Atm)"/>
    <s v="Régulation sur groupe de production de froid pour haute pression flottante"/>
    <m/>
    <m/>
    <n v="1"/>
    <m/>
    <m/>
    <m/>
    <m/>
    <m/>
    <m/>
    <n v="1"/>
    <m/>
    <m/>
    <n v="14"/>
    <n v="2000"/>
    <n v="1800"/>
    <n v="1600"/>
    <s v="kW"/>
    <m/>
    <m/>
    <m/>
    <m/>
    <m/>
    <m/>
    <m/>
    <s v="kW"/>
    <m/>
    <m/>
    <m/>
    <m/>
    <m/>
    <m/>
    <n v="1"/>
    <x v="0"/>
  </r>
  <r>
    <x v="0"/>
    <s v="TH-134 (cas clim - Eau)"/>
    <m/>
    <m/>
    <m/>
    <n v="1"/>
    <m/>
    <m/>
    <m/>
    <m/>
    <m/>
    <m/>
    <m/>
    <m/>
    <m/>
    <n v="14"/>
    <n v="670"/>
    <n v="480"/>
    <n v="290"/>
    <s v="kW"/>
    <m/>
    <m/>
    <m/>
    <m/>
    <m/>
    <m/>
    <m/>
    <s v="kW"/>
    <m/>
    <m/>
    <m/>
    <m/>
    <m/>
    <m/>
    <n v="1"/>
    <x v="0"/>
  </r>
  <r>
    <x v="0"/>
    <s v="TH-134 (cas Refr. - Atm)"/>
    <m/>
    <m/>
    <m/>
    <m/>
    <n v="1"/>
    <m/>
    <m/>
    <m/>
    <m/>
    <m/>
    <m/>
    <m/>
    <m/>
    <n v="14"/>
    <n v="19100"/>
    <n v="17000"/>
    <n v="16400"/>
    <s v="kW"/>
    <m/>
    <m/>
    <m/>
    <m/>
    <m/>
    <m/>
    <m/>
    <s v="kW"/>
    <m/>
    <m/>
    <m/>
    <m/>
    <m/>
    <m/>
    <n v="1"/>
    <x v="0"/>
  </r>
  <r>
    <x v="0"/>
    <s v="TH-134 (cas Refr. - Eau)"/>
    <m/>
    <m/>
    <m/>
    <m/>
    <n v="1"/>
    <m/>
    <m/>
    <m/>
    <m/>
    <m/>
    <n v="1"/>
    <m/>
    <m/>
    <n v="14"/>
    <n v="13400"/>
    <n v="12800"/>
    <n v="10500"/>
    <s v="kW"/>
    <m/>
    <m/>
    <m/>
    <m/>
    <m/>
    <m/>
    <m/>
    <s v="kW"/>
    <m/>
    <m/>
    <m/>
    <m/>
    <m/>
    <m/>
    <n v="1"/>
    <x v="0"/>
  </r>
  <r>
    <x v="1"/>
    <s v="TH-145 (Cas clim)"/>
    <s v="Régulation sur groupe de production de froid pour basse pression flottante"/>
    <m/>
    <m/>
    <n v="1"/>
    <m/>
    <m/>
    <m/>
    <m/>
    <m/>
    <m/>
    <n v="1"/>
    <m/>
    <m/>
    <n v="14"/>
    <n v="310"/>
    <n v="310"/>
    <n v="310"/>
    <s v="kW"/>
    <m/>
    <m/>
    <m/>
    <m/>
    <m/>
    <m/>
    <m/>
    <s v="kW"/>
    <m/>
    <m/>
    <m/>
    <m/>
    <m/>
    <m/>
    <n v="0"/>
    <x v="0"/>
  </r>
  <r>
    <x v="1"/>
    <s v="TH-145 (Cas Réfr.)"/>
    <m/>
    <m/>
    <m/>
    <m/>
    <n v="1"/>
    <m/>
    <m/>
    <m/>
    <m/>
    <m/>
    <n v="1"/>
    <m/>
    <m/>
    <n v="14"/>
    <n v="3600"/>
    <n v="3600"/>
    <n v="3600"/>
    <s v="kW"/>
    <m/>
    <m/>
    <m/>
    <m/>
    <m/>
    <m/>
    <m/>
    <s v="kW"/>
    <m/>
    <m/>
    <m/>
    <m/>
    <m/>
    <m/>
    <n v="0"/>
    <x v="0"/>
  </r>
  <r>
    <x v="2"/>
    <s v="TH-108 (Combustible)"/>
    <s v="Système de régulation de chauffage par programmation d'intermittence"/>
    <n v="1"/>
    <m/>
    <m/>
    <m/>
    <m/>
    <m/>
    <m/>
    <m/>
    <m/>
    <n v="1"/>
    <m/>
    <m/>
    <n v="12"/>
    <n v="1.1000000000000001"/>
    <n v="0.9"/>
    <n v="0.6"/>
    <s v="m2"/>
    <n v="66"/>
    <n v="54"/>
    <n v="47"/>
    <n v="43"/>
    <n v="78"/>
    <n v="43"/>
    <m/>
    <s v="m2"/>
    <m/>
    <m/>
    <m/>
    <m/>
    <m/>
    <m/>
    <n v="1"/>
    <x v="1"/>
  </r>
  <r>
    <x v="2"/>
    <s v="TH-108 (Electricité)"/>
    <m/>
    <n v="1"/>
    <m/>
    <m/>
    <m/>
    <m/>
    <m/>
    <m/>
    <m/>
    <m/>
    <n v="1"/>
    <m/>
    <m/>
    <n v="12"/>
    <n v="1.1000000000000001"/>
    <n v="0.9"/>
    <n v="0.6"/>
    <s v="m2"/>
    <n v="37"/>
    <n v="31"/>
    <n v="27"/>
    <n v="24"/>
    <n v="29"/>
    <n v="24"/>
    <m/>
    <s v="m2"/>
    <m/>
    <m/>
    <m/>
    <m/>
    <m/>
    <m/>
    <n v="1"/>
    <x v="1"/>
  </r>
  <r>
    <x v="3"/>
    <s v="TH-116 (Classe A - Chauffage)"/>
    <s v="Système de Gestion Technique Bâtimentaire"/>
    <n v="1"/>
    <m/>
    <m/>
    <m/>
    <m/>
    <m/>
    <m/>
    <m/>
    <m/>
    <n v="1"/>
    <m/>
    <m/>
    <n v="15"/>
    <n v="1.1000000000000001"/>
    <n v="0.9"/>
    <n v="0.6"/>
    <s v="m2"/>
    <n v="400"/>
    <n v="200"/>
    <n v="560"/>
    <n v="200"/>
    <n v="420"/>
    <n v="200"/>
    <n v="13"/>
    <s v="m2"/>
    <m/>
    <m/>
    <m/>
    <m/>
    <m/>
    <m/>
    <n v="1"/>
    <x v="1"/>
  </r>
  <r>
    <x v="3"/>
    <s v="TH-116 (Classe A - Refr/Clim)"/>
    <m/>
    <m/>
    <m/>
    <n v="1"/>
    <n v="1"/>
    <m/>
    <m/>
    <m/>
    <m/>
    <m/>
    <n v="1"/>
    <m/>
    <m/>
    <n v="15"/>
    <n v="1.1000000000000001"/>
    <n v="0.9"/>
    <n v="0.6"/>
    <s v="m2"/>
    <n v="260"/>
    <n v="71"/>
    <n v="160"/>
    <n v="71"/>
    <n v="71"/>
    <n v="71"/>
    <n v="13"/>
    <s v="m2"/>
    <m/>
    <m/>
    <m/>
    <m/>
    <m/>
    <m/>
    <n v="1"/>
    <x v="1"/>
  </r>
  <r>
    <x v="3"/>
    <s v="TH-116 (Classe A - ECS)"/>
    <m/>
    <m/>
    <n v="1"/>
    <m/>
    <m/>
    <m/>
    <m/>
    <m/>
    <m/>
    <m/>
    <n v="1"/>
    <m/>
    <m/>
    <n v="15"/>
    <n v="1.1000000000000001"/>
    <n v="0.9"/>
    <n v="0.6"/>
    <s v="m2"/>
    <n v="16"/>
    <n v="95"/>
    <n v="32"/>
    <n v="89"/>
    <n v="34"/>
    <n v="16"/>
    <n v="13"/>
    <s v="m2"/>
    <m/>
    <m/>
    <m/>
    <m/>
    <m/>
    <m/>
    <n v="1"/>
    <x v="1"/>
  </r>
  <r>
    <x v="3"/>
    <s v="TH-116 (Classe A - Eclairage)"/>
    <m/>
    <m/>
    <m/>
    <m/>
    <m/>
    <m/>
    <m/>
    <n v="1"/>
    <m/>
    <m/>
    <n v="1"/>
    <m/>
    <m/>
    <n v="15"/>
    <n v="1.1000000000000001"/>
    <n v="0.9"/>
    <n v="0.6"/>
    <s v="m2"/>
    <n v="190"/>
    <n v="12"/>
    <n v="23"/>
    <n v="49"/>
    <n v="74"/>
    <n v="12"/>
    <n v="13"/>
    <s v="m2"/>
    <m/>
    <m/>
    <m/>
    <m/>
    <m/>
    <m/>
    <n v="1"/>
    <x v="1"/>
  </r>
  <r>
    <x v="3"/>
    <s v="TH-116 (Classe A - Auxiliaire)"/>
    <m/>
    <m/>
    <m/>
    <m/>
    <m/>
    <n v="1"/>
    <m/>
    <m/>
    <m/>
    <m/>
    <n v="1"/>
    <m/>
    <m/>
    <n v="15"/>
    <n v="1.1000000000000001"/>
    <n v="0.9"/>
    <n v="0.6"/>
    <s v="m2"/>
    <n v="19"/>
    <n v="28"/>
    <n v="8"/>
    <n v="8"/>
    <n v="8"/>
    <n v="8"/>
    <n v="13"/>
    <s v="m2"/>
    <m/>
    <m/>
    <m/>
    <m/>
    <m/>
    <m/>
    <n v="1"/>
    <x v="1"/>
  </r>
  <r>
    <x v="3"/>
    <s v="TH-116 (Classe B - Chauffage)"/>
    <m/>
    <n v="1"/>
    <m/>
    <m/>
    <m/>
    <m/>
    <m/>
    <m/>
    <m/>
    <m/>
    <n v="1"/>
    <m/>
    <m/>
    <n v="15"/>
    <n v="1.1000000000000001"/>
    <n v="0.9"/>
    <n v="0.6"/>
    <s v="m2"/>
    <n v="300"/>
    <n v="140"/>
    <n v="300"/>
    <n v="120"/>
    <n v="230"/>
    <n v="120"/>
    <n v="13"/>
    <s v="m2"/>
    <m/>
    <m/>
    <m/>
    <m/>
    <m/>
    <m/>
    <n v="1"/>
    <x v="1"/>
  </r>
  <r>
    <x v="3"/>
    <s v="TH-116 (Classe B - Refr/Clim)"/>
    <m/>
    <m/>
    <m/>
    <n v="1"/>
    <n v="1"/>
    <m/>
    <m/>
    <m/>
    <m/>
    <m/>
    <n v="1"/>
    <m/>
    <m/>
    <n v="15"/>
    <n v="1.1000000000000001"/>
    <n v="0.9"/>
    <n v="0.6"/>
    <s v="m2"/>
    <n v="130"/>
    <n v="35"/>
    <n v="66"/>
    <n v="35"/>
    <n v="35"/>
    <n v="35"/>
    <n v="13"/>
    <s v="m2"/>
    <m/>
    <m/>
    <m/>
    <m/>
    <m/>
    <m/>
    <n v="1"/>
    <x v="1"/>
  </r>
  <r>
    <x v="3"/>
    <s v="TH-116 (Classe B - ECS)"/>
    <m/>
    <m/>
    <n v="1"/>
    <m/>
    <m/>
    <m/>
    <m/>
    <m/>
    <m/>
    <m/>
    <n v="1"/>
    <m/>
    <m/>
    <n v="15"/>
    <n v="1.1000000000000001"/>
    <n v="0.9"/>
    <n v="0.6"/>
    <s v="m2"/>
    <n v="8"/>
    <n v="48"/>
    <n v="3"/>
    <n v="45"/>
    <n v="17"/>
    <n v="12"/>
    <n v="13"/>
    <s v="m2"/>
    <m/>
    <m/>
    <m/>
    <m/>
    <m/>
    <m/>
    <n v="1"/>
    <x v="1"/>
  </r>
  <r>
    <x v="3"/>
    <s v="TH-116 (Classe B - Eclairage)"/>
    <m/>
    <m/>
    <m/>
    <m/>
    <m/>
    <m/>
    <m/>
    <n v="1"/>
    <m/>
    <m/>
    <n v="1"/>
    <m/>
    <m/>
    <n v="15"/>
    <n v="1.1000000000000001"/>
    <n v="0.9"/>
    <n v="0.6"/>
    <s v="m2"/>
    <n v="100"/>
    <n v="12"/>
    <n v="23"/>
    <n v="24"/>
    <n v="40"/>
    <n v="12"/>
    <n v="13"/>
    <s v="m2"/>
    <m/>
    <m/>
    <m/>
    <m/>
    <m/>
    <m/>
    <n v="1"/>
    <x v="1"/>
  </r>
  <r>
    <x v="3"/>
    <s v="TH-116 (Classe B - Auxiliaire)"/>
    <m/>
    <m/>
    <m/>
    <m/>
    <m/>
    <n v="1"/>
    <m/>
    <m/>
    <m/>
    <m/>
    <n v="1"/>
    <m/>
    <m/>
    <n v="15"/>
    <n v="1.1000000000000001"/>
    <n v="0.9"/>
    <n v="0.6"/>
    <s v="m2"/>
    <n v="10"/>
    <n v="18"/>
    <n v="5"/>
    <n v="5"/>
    <n v="5"/>
    <n v="5"/>
    <n v="13"/>
    <s v="m2"/>
    <m/>
    <m/>
    <m/>
    <m/>
    <m/>
    <m/>
    <n v="1"/>
    <x v="1"/>
  </r>
  <r>
    <x v="4"/>
    <s v="TH-146 va50-3"/>
    <m/>
    <n v="1"/>
    <n v="1"/>
    <m/>
    <m/>
    <m/>
    <m/>
    <m/>
    <n v="1"/>
    <m/>
    <m/>
    <m/>
    <m/>
    <n v="20"/>
    <n v="4300"/>
    <n v="4000"/>
    <n v="3600"/>
    <s v="m"/>
    <m/>
    <m/>
    <m/>
    <m/>
    <m/>
    <m/>
    <m/>
    <s v="m"/>
    <m/>
    <m/>
    <m/>
    <m/>
    <m/>
    <m/>
    <n v="1"/>
    <x v="0"/>
  </r>
  <r>
    <x v="5"/>
    <s v="TH-103"/>
    <s v="Plancher chauffant hydraulique à basse température"/>
    <n v="1"/>
    <m/>
    <m/>
    <m/>
    <m/>
    <m/>
    <m/>
    <m/>
    <n v="1"/>
    <n v="1"/>
    <m/>
    <m/>
    <n v="50"/>
    <n v="210"/>
    <n v="170"/>
    <n v="110"/>
    <s v="m2"/>
    <n v="1.2"/>
    <n v="0.9"/>
    <n v="0.9"/>
    <n v="0.8"/>
    <n v="1.3"/>
    <n v="0.8"/>
    <m/>
    <s v="m2"/>
    <m/>
    <m/>
    <m/>
    <m/>
    <m/>
    <m/>
    <n v="1"/>
    <x v="1"/>
  </r>
  <r>
    <x v="6"/>
    <s v="TH-139"/>
    <s v="Système de récupération de chaleur sur un groupe de production de froid"/>
    <n v="1"/>
    <n v="1"/>
    <m/>
    <m/>
    <m/>
    <m/>
    <m/>
    <m/>
    <n v="1"/>
    <m/>
    <m/>
    <m/>
    <n v="14"/>
    <s v="A estimer"/>
    <s v="A estimer"/>
    <s v="A estimer"/>
    <m/>
    <m/>
    <m/>
    <m/>
    <m/>
    <m/>
    <m/>
    <m/>
    <m/>
    <m/>
    <m/>
    <m/>
    <m/>
    <m/>
    <m/>
    <n v="0"/>
    <x v="0"/>
  </r>
  <r>
    <x v="7"/>
    <s v="EQ-133 (Pommes douche Z)"/>
    <s v="Systèmes hydro-économes"/>
    <m/>
    <n v="1"/>
    <m/>
    <m/>
    <m/>
    <m/>
    <m/>
    <m/>
    <n v="1"/>
    <m/>
    <m/>
    <m/>
    <n v="6"/>
    <n v="1200"/>
    <n v="1200"/>
    <n v="1200"/>
    <s v="Eq."/>
    <m/>
    <n v="0.85"/>
    <m/>
    <m/>
    <n v="1"/>
    <s v="4 (sports)"/>
    <m/>
    <s v="Eq."/>
    <m/>
    <m/>
    <m/>
    <m/>
    <m/>
    <m/>
    <n v="0"/>
    <x v="1"/>
  </r>
  <r>
    <x v="7"/>
    <s v="EQ-133 (Pommes douche ZZ)"/>
    <m/>
    <m/>
    <n v="1"/>
    <m/>
    <m/>
    <m/>
    <m/>
    <m/>
    <m/>
    <m/>
    <m/>
    <m/>
    <m/>
    <n v="6"/>
    <n v="2000"/>
    <n v="2000"/>
    <n v="2000"/>
    <s v="Eq."/>
    <m/>
    <n v="0.85"/>
    <m/>
    <m/>
    <n v="1"/>
    <s v="5 (sports)"/>
    <m/>
    <s v="Eq."/>
    <m/>
    <m/>
    <m/>
    <m/>
    <m/>
    <m/>
    <n v="0"/>
    <x v="1"/>
  </r>
  <r>
    <x v="7"/>
    <s v="EQ-133 (Aérateurs non-rég Z)"/>
    <m/>
    <m/>
    <m/>
    <m/>
    <m/>
    <n v="1"/>
    <m/>
    <m/>
    <m/>
    <m/>
    <m/>
    <m/>
    <m/>
    <n v="6"/>
    <n v="340"/>
    <n v="340"/>
    <n v="340"/>
    <s v="Eq."/>
    <n v="1.7"/>
    <n v="0.85"/>
    <s v="0,3 (Autres)"/>
    <n v="4.3"/>
    <n v="1"/>
    <s v="4 (sports)"/>
    <m/>
    <s v="Eq."/>
    <m/>
    <m/>
    <m/>
    <m/>
    <m/>
    <m/>
    <n v="0"/>
    <x v="1"/>
  </r>
  <r>
    <x v="7"/>
    <s v="EQ-133 (Aérateurs auto-rég)"/>
    <m/>
    <m/>
    <m/>
    <m/>
    <m/>
    <n v="1"/>
    <m/>
    <m/>
    <m/>
    <n v="1"/>
    <m/>
    <m/>
    <m/>
    <n v="6"/>
    <n v="630"/>
    <n v="630"/>
    <n v="630"/>
    <s v="Eq."/>
    <n v="1.7"/>
    <n v="0.85"/>
    <s v="0,3 (Autres)"/>
    <n v="4.3"/>
    <n v="1"/>
    <s v="5 (sports)"/>
    <m/>
    <s v="Eq."/>
    <m/>
    <m/>
    <m/>
    <m/>
    <m/>
    <m/>
    <n v="0"/>
    <x v="1"/>
  </r>
  <r>
    <x v="8"/>
    <s v="TH-155 (20&lt;DN&lt;65 ; 50&lt;T&lt;120)"/>
    <s v="Isolation de points singuliers d'un réseau"/>
    <n v="1"/>
    <n v="1"/>
    <m/>
    <m/>
    <m/>
    <m/>
    <m/>
    <n v="1"/>
    <m/>
    <m/>
    <m/>
    <m/>
    <n v="10"/>
    <n v="11700"/>
    <n v="10500"/>
    <n v="8800"/>
    <s v="Eq."/>
    <n v="0.35"/>
    <n v="1"/>
    <n v="0.2"/>
    <n v="0.2"/>
    <n v="1"/>
    <n v="0.2"/>
    <m/>
    <s v="Eq."/>
    <m/>
    <m/>
    <m/>
    <m/>
    <m/>
    <m/>
    <n v="1"/>
    <x v="1"/>
  </r>
  <r>
    <x v="8"/>
    <s v="TH-155 ( 20&lt;DN&lt;65 ; 120&lt;T)"/>
    <m/>
    <n v="1"/>
    <n v="1"/>
    <m/>
    <m/>
    <m/>
    <m/>
    <m/>
    <n v="1"/>
    <m/>
    <m/>
    <m/>
    <m/>
    <n v="5"/>
    <n v="12900"/>
    <n v="11600"/>
    <n v="9700"/>
    <s v="Eq."/>
    <n v="0.35"/>
    <n v="1"/>
    <n v="0.2"/>
    <n v="0.2"/>
    <n v="1"/>
    <n v="0.2"/>
    <m/>
    <s v="Eq."/>
    <m/>
    <m/>
    <m/>
    <m/>
    <m/>
    <m/>
    <n v="1"/>
    <x v="1"/>
  </r>
  <r>
    <x v="8"/>
    <s v="TH-155 (65&lt;DN&lt;100 ; 50&lt;T&lt;120)"/>
    <m/>
    <n v="1"/>
    <n v="1"/>
    <m/>
    <m/>
    <m/>
    <m/>
    <m/>
    <n v="1"/>
    <m/>
    <m/>
    <m/>
    <m/>
    <n v="10"/>
    <n v="25100"/>
    <n v="22700"/>
    <n v="18900"/>
    <s v="Eq."/>
    <n v="0.35"/>
    <n v="1"/>
    <n v="0.2"/>
    <n v="0.2"/>
    <n v="1"/>
    <n v="0.2"/>
    <m/>
    <s v="Eq."/>
    <m/>
    <m/>
    <m/>
    <m/>
    <m/>
    <m/>
    <n v="1"/>
    <x v="1"/>
  </r>
  <r>
    <x v="8"/>
    <s v="TH-155 (65&lt;DN&lt;100 ; 120&lt;T)"/>
    <m/>
    <n v="1"/>
    <n v="1"/>
    <m/>
    <m/>
    <m/>
    <m/>
    <m/>
    <n v="1"/>
    <m/>
    <m/>
    <m/>
    <m/>
    <n v="5"/>
    <n v="27800"/>
    <n v="25100"/>
    <n v="20900"/>
    <s v="Eq."/>
    <n v="0.35"/>
    <n v="1"/>
    <n v="0.2"/>
    <n v="0.2"/>
    <n v="1"/>
    <n v="0.2"/>
    <m/>
    <s v="Eq."/>
    <m/>
    <m/>
    <m/>
    <m/>
    <m/>
    <m/>
    <n v="1"/>
    <x v="1"/>
  </r>
  <r>
    <x v="8"/>
    <s v="TH-155 (100&lt;DN ; 50&lt;T&lt;120)"/>
    <m/>
    <n v="1"/>
    <n v="1"/>
    <m/>
    <m/>
    <m/>
    <m/>
    <m/>
    <n v="1"/>
    <m/>
    <m/>
    <m/>
    <m/>
    <n v="10"/>
    <n v="40900"/>
    <n v="37000"/>
    <n v="30800"/>
    <s v="Eq."/>
    <n v="0.35"/>
    <n v="1"/>
    <n v="0.2"/>
    <n v="0.2"/>
    <n v="1"/>
    <n v="0.2"/>
    <m/>
    <s v="Eq."/>
    <m/>
    <m/>
    <m/>
    <m/>
    <m/>
    <m/>
    <n v="1"/>
    <x v="1"/>
  </r>
  <r>
    <x v="8"/>
    <s v="TH-155 (100&lt;DN ; 120&lt;T)"/>
    <m/>
    <n v="1"/>
    <n v="1"/>
    <m/>
    <m/>
    <m/>
    <m/>
    <m/>
    <n v="1"/>
    <m/>
    <m/>
    <m/>
    <m/>
    <n v="5"/>
    <n v="45400"/>
    <n v="41000"/>
    <n v="34100"/>
    <s v="Eq."/>
    <n v="0.35"/>
    <n v="1"/>
    <n v="0.2"/>
    <n v="0.2"/>
    <n v="1"/>
    <n v="0.2"/>
    <m/>
    <s v="Eq."/>
    <m/>
    <m/>
    <m/>
    <m/>
    <m/>
    <m/>
    <n v="1"/>
    <x v="1"/>
  </r>
  <r>
    <x v="8"/>
    <s v="TH-155 (Cas Ech. Plaques ; 50&lt;T&lt;120)"/>
    <m/>
    <n v="1"/>
    <n v="1"/>
    <m/>
    <m/>
    <m/>
    <m/>
    <m/>
    <n v="1"/>
    <m/>
    <m/>
    <m/>
    <m/>
    <n v="10"/>
    <n v="77200"/>
    <n v="73500"/>
    <n v="66900"/>
    <s v="Eq."/>
    <n v="0.35"/>
    <n v="1"/>
    <n v="0.2"/>
    <n v="0.2"/>
    <n v="1"/>
    <n v="0.2"/>
    <m/>
    <s v="Eq."/>
    <m/>
    <m/>
    <m/>
    <m/>
    <m/>
    <m/>
    <n v="1"/>
    <x v="1"/>
  </r>
  <r>
    <x v="8"/>
    <s v="TH-155 (Cas Ech. Plaques ; 120&lt;T)"/>
    <m/>
    <n v="1"/>
    <n v="1"/>
    <m/>
    <m/>
    <m/>
    <m/>
    <m/>
    <n v="1"/>
    <m/>
    <m/>
    <m/>
    <m/>
    <n v="5"/>
    <n v="88000"/>
    <n v="83900"/>
    <n v="76300"/>
    <s v="Eq."/>
    <n v="0.35"/>
    <n v="1"/>
    <n v="0.2"/>
    <n v="0.2"/>
    <n v="1"/>
    <n v="0.2"/>
    <m/>
    <s v="Eq."/>
    <m/>
    <m/>
    <m/>
    <m/>
    <m/>
    <m/>
    <n v="1"/>
    <x v="1"/>
  </r>
  <r>
    <x v="9"/>
    <s v="EN-101"/>
    <s v="Isolation de combles et toiture"/>
    <n v="1"/>
    <m/>
    <n v="1"/>
    <m/>
    <m/>
    <m/>
    <m/>
    <n v="1"/>
    <m/>
    <m/>
    <m/>
    <m/>
    <n v="30"/>
    <n v="2600"/>
    <n v="2100"/>
    <n v="1400"/>
    <s v="m2"/>
    <n v="0.6"/>
    <n v="1.2"/>
    <n v="0.6"/>
    <n v="0.6"/>
    <n v="0.7"/>
    <n v="0.6"/>
    <m/>
    <s v="m2"/>
    <s v="Exemple Carrefour et fermeture du magasin pendant les travaux"/>
    <m/>
    <m/>
    <m/>
    <m/>
    <m/>
    <n v="1"/>
    <x v="1"/>
  </r>
  <r>
    <x v="10"/>
    <s v="EN-102 (Chauff elec)"/>
    <s v="Isolation des murs"/>
    <n v="1"/>
    <m/>
    <n v="1"/>
    <m/>
    <m/>
    <m/>
    <m/>
    <n v="1"/>
    <m/>
    <m/>
    <m/>
    <m/>
    <n v="30"/>
    <n v="3000"/>
    <n v="2500"/>
    <n v="1600"/>
    <s v="m2"/>
    <n v="0.6"/>
    <n v="1.3"/>
    <n v="0.6"/>
    <n v="0.6"/>
    <n v="0.7"/>
    <n v="0.6"/>
    <m/>
    <s v="m2"/>
    <s v="Exemple chaine du froid (pour la continuité)"/>
    <m/>
    <m/>
    <m/>
    <m/>
    <m/>
    <n v="1"/>
    <x v="1"/>
  </r>
  <r>
    <x v="10"/>
    <s v="EN-102 (Chauff combustible)"/>
    <m/>
    <n v="1"/>
    <m/>
    <n v="1"/>
    <m/>
    <m/>
    <m/>
    <m/>
    <n v="1"/>
    <m/>
    <m/>
    <m/>
    <m/>
    <n v="30"/>
    <n v="4800"/>
    <n v="3900"/>
    <n v="2600"/>
    <s v="m2"/>
    <n v="0.6"/>
    <n v="1.3"/>
    <n v="0.6"/>
    <n v="0.6"/>
    <n v="0.7"/>
    <n v="0.6"/>
    <m/>
    <s v="m2"/>
    <s v="Forte"/>
    <m/>
    <m/>
    <m/>
    <m/>
    <m/>
    <n v="1"/>
    <x v="1"/>
  </r>
  <r>
    <x v="11"/>
    <s v="EN-103"/>
    <s v="Isolation d'un plancher"/>
    <n v="1"/>
    <m/>
    <n v="1"/>
    <m/>
    <m/>
    <m/>
    <m/>
    <n v="1"/>
    <m/>
    <m/>
    <m/>
    <m/>
    <n v="30"/>
    <n v="5200"/>
    <n v="4200"/>
    <n v="2800"/>
    <s v="m2"/>
    <n v="0.6"/>
    <n v="1.2"/>
    <n v="0.6"/>
    <n v="0.6"/>
    <n v="0.7"/>
    <n v="0.6"/>
    <m/>
    <s v="m2"/>
    <s v="Moyenne"/>
    <m/>
    <m/>
    <m/>
    <m/>
    <m/>
    <n v="1"/>
    <x v="1"/>
  </r>
  <r>
    <x v="12"/>
    <s v="EN-104 (chauff elec)"/>
    <s v="Fenêtre ou porte-fenêtre complète avec vitrage isolant"/>
    <n v="1"/>
    <m/>
    <n v="1"/>
    <m/>
    <m/>
    <m/>
    <m/>
    <n v="1"/>
    <m/>
    <m/>
    <m/>
    <m/>
    <n v="24"/>
    <n v="3500"/>
    <n v="2800"/>
    <n v="1900"/>
    <s v="m2"/>
    <n v="0.6"/>
    <n v="1.3"/>
    <n v="0.6"/>
    <n v="0.6"/>
    <n v="0.7"/>
    <n v="0.6"/>
    <m/>
    <s v="m2"/>
    <s v="Forte"/>
    <m/>
    <m/>
    <m/>
    <m/>
    <m/>
    <n v="1"/>
    <x v="1"/>
  </r>
  <r>
    <x v="12"/>
    <s v="EN-104 (chauff combustible)"/>
    <m/>
    <n v="1"/>
    <m/>
    <n v="1"/>
    <m/>
    <m/>
    <m/>
    <m/>
    <n v="1"/>
    <m/>
    <m/>
    <m/>
    <m/>
    <n v="24"/>
    <n v="5500"/>
    <n v="4500"/>
    <n v="3000"/>
    <s v="m2"/>
    <n v="0.6"/>
    <n v="1.3"/>
    <n v="0.6"/>
    <n v="0.6"/>
    <n v="0.7"/>
    <n v="0.6"/>
    <m/>
    <s v="m2"/>
    <s v="Forte"/>
    <m/>
    <m/>
    <m/>
    <m/>
    <m/>
    <n v="1"/>
    <x v="1"/>
  </r>
  <r>
    <x v="13"/>
    <s v="EN-107 (chauff elec)"/>
    <s v="Isolation des toitures-terrasses"/>
    <n v="1"/>
    <m/>
    <n v="1"/>
    <m/>
    <m/>
    <m/>
    <m/>
    <n v="1"/>
    <m/>
    <m/>
    <m/>
    <m/>
    <n v="30"/>
    <n v="1800"/>
    <n v="1500"/>
    <n v="1000"/>
    <s v="m2"/>
    <n v="0.6"/>
    <n v="1.3"/>
    <n v="0.6"/>
    <n v="0.6"/>
    <n v="0.7"/>
    <n v="0.6"/>
    <m/>
    <s v="m2"/>
    <s v="Forte"/>
    <m/>
    <m/>
    <m/>
    <m/>
    <m/>
    <n v="1"/>
    <x v="1"/>
  </r>
  <r>
    <x v="13"/>
    <s v="EN-107 (chauff combustible)"/>
    <m/>
    <n v="1"/>
    <m/>
    <n v="1"/>
    <m/>
    <m/>
    <m/>
    <m/>
    <n v="1"/>
    <m/>
    <m/>
    <m/>
    <m/>
    <n v="30"/>
    <n v="2800"/>
    <n v="2300"/>
    <n v="1500"/>
    <s v="m2"/>
    <n v="0.6"/>
    <n v="1.3"/>
    <n v="0.6"/>
    <n v="0.6"/>
    <n v="0.7"/>
    <n v="0.6"/>
    <m/>
    <s v="m2"/>
    <s v="Forte"/>
    <m/>
    <m/>
    <m/>
    <m/>
    <m/>
    <n v="1"/>
    <x v="1"/>
  </r>
  <r>
    <x v="14"/>
    <s v="EN-111 (Cas H1)"/>
    <s v="Fenêtre ou porte-fenêtre complète avec vitrage pariétodynamique"/>
    <n v="1"/>
    <m/>
    <n v="1"/>
    <m/>
    <m/>
    <m/>
    <m/>
    <n v="1"/>
    <m/>
    <m/>
    <m/>
    <m/>
    <n v="24"/>
    <n v="1"/>
    <m/>
    <m/>
    <s v="m2"/>
    <n v="3300"/>
    <n v="6600"/>
    <n v="3300"/>
    <n v="4000"/>
    <n v="3700"/>
    <n v="3300"/>
    <m/>
    <s v="m2"/>
    <s v="Forte"/>
    <m/>
    <m/>
    <m/>
    <m/>
    <m/>
    <n v="1"/>
    <x v="1"/>
  </r>
  <r>
    <x v="14"/>
    <s v="EN-111 (Cas H2)"/>
    <m/>
    <n v="1"/>
    <m/>
    <n v="1"/>
    <m/>
    <m/>
    <m/>
    <m/>
    <n v="1"/>
    <m/>
    <m/>
    <m/>
    <m/>
    <n v="24"/>
    <m/>
    <n v="1"/>
    <m/>
    <s v="m2"/>
    <n v="2800"/>
    <n v="5500"/>
    <n v="2900"/>
    <n v="3500"/>
    <n v="3200"/>
    <n v="2800"/>
    <m/>
    <s v="m2"/>
    <m/>
    <m/>
    <m/>
    <m/>
    <m/>
    <m/>
    <n v="1"/>
    <x v="1"/>
  </r>
  <r>
    <x v="14"/>
    <s v="EN-111 (Cas H3)"/>
    <m/>
    <n v="1"/>
    <m/>
    <n v="1"/>
    <m/>
    <m/>
    <m/>
    <m/>
    <n v="1"/>
    <m/>
    <m/>
    <m/>
    <m/>
    <n v="24"/>
    <m/>
    <m/>
    <n v="1"/>
    <s v="m2"/>
    <n v="2100"/>
    <n v="3900"/>
    <n v="2100"/>
    <n v="2500"/>
    <n v="2300"/>
    <n v="2100"/>
    <m/>
    <s v="m2"/>
    <m/>
    <m/>
    <m/>
    <m/>
    <m/>
    <m/>
    <n v="0"/>
    <x v="1"/>
  </r>
  <r>
    <x v="15"/>
    <s v="EN-112"/>
    <s v="Revêtements réflectifs en toiture"/>
    <n v="1"/>
    <m/>
    <n v="1"/>
    <m/>
    <m/>
    <m/>
    <m/>
    <n v="1"/>
    <m/>
    <m/>
    <m/>
    <m/>
    <n v="20"/>
    <n v="160"/>
    <n v="170"/>
    <n v="270"/>
    <s v="m2"/>
    <m/>
    <m/>
    <m/>
    <m/>
    <m/>
    <m/>
    <m/>
    <s v="m2"/>
    <s v="Forte"/>
    <m/>
    <m/>
    <m/>
    <m/>
    <m/>
    <n v="1"/>
    <x v="0"/>
  </r>
  <r>
    <x v="16"/>
    <s v="TH-102 (Chauffage seul ; inf. 400kW)"/>
    <s v="Chaudière collective à haute performance énergétique"/>
    <n v="1"/>
    <m/>
    <m/>
    <m/>
    <m/>
    <m/>
    <m/>
    <m/>
    <n v="1"/>
    <m/>
    <m/>
    <m/>
    <n v="22"/>
    <n v="370"/>
    <n v="300"/>
    <n v="200"/>
    <s v="m2"/>
    <n v="1"/>
    <n v="1.1000000000000001"/>
    <n v="0.9"/>
    <n v="0.7"/>
    <n v="1.4"/>
    <n v="0.7"/>
    <m/>
    <s v="m2"/>
    <s v="Forte"/>
    <m/>
    <m/>
    <m/>
    <m/>
    <m/>
    <n v="1"/>
    <x v="1"/>
  </r>
  <r>
    <x v="16"/>
    <s v="TH-102 (Chauffage seul ; sup. 400kW)"/>
    <m/>
    <n v="1"/>
    <m/>
    <m/>
    <m/>
    <m/>
    <m/>
    <m/>
    <m/>
    <n v="1"/>
    <m/>
    <m/>
    <m/>
    <n v="22"/>
    <n v="400"/>
    <n v="320"/>
    <n v="220"/>
    <s v="m2"/>
    <n v="1"/>
    <n v="1.1000000000000001"/>
    <n v="0.9"/>
    <n v="0.7"/>
    <n v="1.4"/>
    <n v="0.7"/>
    <m/>
    <s v="m2"/>
    <s v="Forte"/>
    <m/>
    <m/>
    <m/>
    <m/>
    <m/>
    <n v="1"/>
    <x v="1"/>
  </r>
  <r>
    <x v="16"/>
    <s v="TH-102 (Chauffage + ECS ; inf. 400kW)"/>
    <m/>
    <n v="1"/>
    <n v="1"/>
    <m/>
    <m/>
    <m/>
    <m/>
    <m/>
    <m/>
    <n v="1"/>
    <m/>
    <m/>
    <m/>
    <n v="22"/>
    <n v="430"/>
    <n v="360"/>
    <n v="240"/>
    <s v="m2"/>
    <n v="1"/>
    <n v="1.1000000000000001"/>
    <n v="0.9"/>
    <n v="0.7"/>
    <n v="1.4"/>
    <n v="0.7"/>
    <m/>
    <s v="m2"/>
    <m/>
    <m/>
    <m/>
    <m/>
    <m/>
    <m/>
    <n v="1"/>
    <x v="1"/>
  </r>
  <r>
    <x v="16"/>
    <s v="TH-102 (Chauffage + ECS ; sup. 400kW)"/>
    <m/>
    <n v="1"/>
    <n v="1"/>
    <m/>
    <m/>
    <m/>
    <m/>
    <m/>
    <m/>
    <n v="1"/>
    <m/>
    <m/>
    <m/>
    <n v="22"/>
    <n v="470"/>
    <n v="380"/>
    <n v="260"/>
    <s v="m2"/>
    <n v="1"/>
    <n v="1.1000000000000001"/>
    <n v="0.9"/>
    <n v="0.7"/>
    <n v="1.4"/>
    <n v="0.7"/>
    <m/>
    <s v="m2"/>
    <m/>
    <m/>
    <m/>
    <m/>
    <m/>
    <m/>
    <n v="1"/>
    <x v="1"/>
  </r>
  <r>
    <x v="17"/>
    <s v="TH-104"/>
    <s v="Robinet thermostatique"/>
    <n v="1"/>
    <m/>
    <m/>
    <m/>
    <m/>
    <m/>
    <m/>
    <m/>
    <n v="1"/>
    <m/>
    <m/>
    <m/>
    <n v="20"/>
    <n v="100"/>
    <n v="81"/>
    <n v="54"/>
    <s v="m2"/>
    <n v="1.2"/>
    <n v="1"/>
    <n v="0.9"/>
    <n v="0.8"/>
    <n v="1.3"/>
    <n v="0.8"/>
    <m/>
    <s v="m2"/>
    <m/>
    <m/>
    <m/>
    <m/>
    <m/>
    <m/>
    <n v="1"/>
    <x v="1"/>
  </r>
  <r>
    <x v="18"/>
    <s v="TH-105"/>
    <s v="Radiateur basse température pour un chauffage centra"/>
    <n v="1"/>
    <m/>
    <m/>
    <m/>
    <m/>
    <m/>
    <m/>
    <m/>
    <n v="1"/>
    <m/>
    <m/>
    <m/>
    <n v="35"/>
    <n v="56"/>
    <n v="46"/>
    <n v="31"/>
    <s v="m2"/>
    <n v="1.2"/>
    <n v="1"/>
    <n v="0.9"/>
    <n v="0.8"/>
    <n v="1.3"/>
    <n v="0.8"/>
    <m/>
    <s v="m2"/>
    <m/>
    <m/>
    <m/>
    <m/>
    <m/>
    <m/>
    <n v="1"/>
    <x v="1"/>
  </r>
  <r>
    <x v="19"/>
    <s v="TH-159 vA40-1"/>
    <s v="Raccordement d'un bâtiment tertiaire à un réseau de froid"/>
    <m/>
    <m/>
    <n v="1"/>
    <n v="1"/>
    <m/>
    <m/>
    <m/>
    <m/>
    <n v="1"/>
    <m/>
    <m/>
    <m/>
    <n v="36"/>
    <n v="1"/>
    <n v="1.3"/>
    <n v="1.8"/>
    <s v="kW"/>
    <n v="7800"/>
    <n v="26000"/>
    <n v="11300"/>
    <n v="4900"/>
    <n v="10400"/>
    <n v="4900"/>
    <m/>
    <s v="kW"/>
    <m/>
    <m/>
    <m/>
    <m/>
    <m/>
    <m/>
    <n v="1"/>
    <x v="1"/>
  </r>
  <r>
    <x v="20"/>
    <s v="TH-158 vA42-2(PAC Pn &lt; 12 kW)"/>
    <s v="Pompe à chaleur réversible de type air/air"/>
    <n v="1"/>
    <m/>
    <n v="1"/>
    <m/>
    <m/>
    <m/>
    <m/>
    <m/>
    <n v="1"/>
    <m/>
    <m/>
    <m/>
    <n v="22"/>
    <n v="860"/>
    <n v="760"/>
    <n v="620"/>
    <s v="m2"/>
    <n v="1.2"/>
    <n v="1.1000000000000001"/>
    <n v="0.9"/>
    <n v="0.8"/>
    <n v="0.7"/>
    <n v="0.7"/>
    <m/>
    <s v="m2"/>
    <m/>
    <m/>
    <m/>
    <m/>
    <m/>
    <m/>
    <n v="1"/>
    <x v="1"/>
  </r>
  <r>
    <x v="20"/>
    <s v="TH-158 vA42-2(PAC Pn &gt; 12 kW)"/>
    <m/>
    <n v="1"/>
    <m/>
    <n v="1"/>
    <m/>
    <m/>
    <m/>
    <m/>
    <m/>
    <n v="1"/>
    <m/>
    <m/>
    <m/>
    <n v="22"/>
    <n v="870"/>
    <n v="770"/>
    <n v="630"/>
    <s v="m2"/>
    <n v="1.2"/>
    <n v="1.1000000000000001"/>
    <n v="0.9"/>
    <n v="0.8"/>
    <n v="0.7"/>
    <n v="0.7"/>
    <m/>
    <s v="m2"/>
    <m/>
    <m/>
    <m/>
    <m/>
    <m/>
    <m/>
    <n v="1"/>
    <x v="1"/>
  </r>
  <r>
    <x v="20"/>
    <s v="TH-158 vA42-2(PAC en toiture)"/>
    <m/>
    <n v="1"/>
    <m/>
    <n v="1"/>
    <m/>
    <m/>
    <m/>
    <m/>
    <m/>
    <n v="1"/>
    <m/>
    <m/>
    <m/>
    <n v="22"/>
    <n v="660"/>
    <n v="540"/>
    <n v="360"/>
    <s v="m2"/>
    <n v="1.2"/>
    <n v="1.1000000000000001"/>
    <n v="0.9"/>
    <n v="0.8"/>
    <n v="0.7"/>
    <n v="0.7"/>
    <m/>
    <s v="m2"/>
    <m/>
    <m/>
    <m/>
    <m/>
    <m/>
    <m/>
    <n v="1"/>
    <x v="1"/>
  </r>
  <r>
    <x v="21"/>
    <s v="TH-157 v150-2(P &lt;= 500 kW)"/>
    <s v="Chaudière biomasse collective"/>
    <n v="1"/>
    <m/>
    <m/>
    <m/>
    <m/>
    <m/>
    <m/>
    <m/>
    <n v="1"/>
    <m/>
    <m/>
    <m/>
    <n v="22"/>
    <n v="4.8"/>
    <n v="4.8"/>
    <n v="4.8"/>
    <s v="kWh/an"/>
    <m/>
    <m/>
    <m/>
    <m/>
    <m/>
    <m/>
    <m/>
    <m/>
    <m/>
    <m/>
    <m/>
    <m/>
    <m/>
    <m/>
    <n v="0"/>
    <x v="0"/>
  </r>
  <r>
    <x v="21"/>
    <s v="TH-157 vA50-2(P &gt; 500 kW)"/>
    <m/>
    <n v="1"/>
    <m/>
    <m/>
    <m/>
    <m/>
    <m/>
    <m/>
    <m/>
    <n v="1"/>
    <m/>
    <m/>
    <m/>
    <n v="22"/>
    <n v="3.4"/>
    <n v="3.4"/>
    <n v="3.4"/>
    <s v="kWh/an"/>
    <m/>
    <m/>
    <m/>
    <m/>
    <m/>
    <m/>
    <m/>
    <m/>
    <m/>
    <m/>
    <m/>
    <m/>
    <m/>
    <m/>
    <n v="0"/>
    <x v="0"/>
  </r>
  <r>
    <x v="22"/>
    <s v="TH-156 (T°C de consigne [15°C;18°C])"/>
    <s v="Freecooling par eau de refroidissement en substitution d'un groupe froid pour la climatisation"/>
    <m/>
    <m/>
    <n v="1"/>
    <n v="1"/>
    <m/>
    <m/>
    <m/>
    <m/>
    <n v="1"/>
    <m/>
    <m/>
    <m/>
    <n v="14"/>
    <n v="5100"/>
    <n v="4200"/>
    <n v="3000"/>
    <s v="kW"/>
    <m/>
    <m/>
    <m/>
    <m/>
    <m/>
    <m/>
    <m/>
    <s v="kW"/>
    <m/>
    <m/>
    <m/>
    <m/>
    <m/>
    <m/>
    <n v="1"/>
    <x v="0"/>
  </r>
  <r>
    <x v="22"/>
    <s v="TH-156 (T°C de consigne [18°C;20°C])"/>
    <s v="Freecooling par eau de refroidissement en substitution d'un groupe froid pour la climatisation"/>
    <m/>
    <m/>
    <n v="1"/>
    <n v="1"/>
    <m/>
    <m/>
    <m/>
    <m/>
    <n v="1"/>
    <m/>
    <m/>
    <m/>
    <n v="14"/>
    <n v="6400"/>
    <n v="5900"/>
    <n v="4700"/>
    <s v="kW"/>
    <m/>
    <m/>
    <m/>
    <m/>
    <m/>
    <m/>
    <m/>
    <s v="kW"/>
    <m/>
    <m/>
    <m/>
    <m/>
    <m/>
    <m/>
    <n v="1"/>
    <x v="0"/>
  </r>
  <r>
    <x v="23"/>
    <s v="TH-154"/>
    <s v="Récupération instantanée de chaleur sur eaux grises"/>
    <m/>
    <n v="1"/>
    <m/>
    <m/>
    <m/>
    <m/>
    <m/>
    <m/>
    <n v="1"/>
    <m/>
    <m/>
    <m/>
    <n v="15"/>
    <m/>
    <m/>
    <m/>
    <m/>
    <m/>
    <m/>
    <m/>
    <m/>
    <m/>
    <m/>
    <m/>
    <m/>
    <m/>
    <m/>
    <m/>
    <m/>
    <m/>
    <m/>
    <n v="0"/>
    <x v="0"/>
  </r>
  <r>
    <x v="24"/>
    <s v="TH-143 (Chauffage)"/>
    <s v="Ventilo-convecteurs haute performance"/>
    <n v="1"/>
    <m/>
    <m/>
    <m/>
    <m/>
    <m/>
    <m/>
    <m/>
    <n v="1"/>
    <m/>
    <m/>
    <m/>
    <n v="15"/>
    <n v="65"/>
    <m/>
    <m/>
    <s v="kW"/>
    <n v="0.6"/>
    <n v="2.2999999999999998"/>
    <n v="0.6"/>
    <n v="0.45"/>
    <n v="2.2000000000000002"/>
    <n v="0.45"/>
    <m/>
    <s v="kW"/>
    <m/>
    <m/>
    <m/>
    <m/>
    <m/>
    <m/>
    <n v="1"/>
    <x v="1"/>
  </r>
  <r>
    <x v="24"/>
    <s v="TH-143 (Chauffage)"/>
    <m/>
    <n v="1"/>
    <m/>
    <m/>
    <m/>
    <m/>
    <m/>
    <m/>
    <m/>
    <n v="1"/>
    <m/>
    <m/>
    <m/>
    <n v="15"/>
    <m/>
    <n v="57"/>
    <m/>
    <s v="kW"/>
    <n v="0.6"/>
    <n v="2.35"/>
    <n v="0.6"/>
    <n v="0.45"/>
    <n v="2.2000000000000002"/>
    <n v="0.45"/>
    <m/>
    <s v="kW"/>
    <m/>
    <m/>
    <m/>
    <m/>
    <m/>
    <m/>
    <n v="1"/>
    <x v="1"/>
  </r>
  <r>
    <x v="24"/>
    <s v="TH-143 (Chauffage)"/>
    <m/>
    <n v="1"/>
    <m/>
    <m/>
    <m/>
    <m/>
    <m/>
    <m/>
    <m/>
    <n v="1"/>
    <m/>
    <m/>
    <m/>
    <n v="15"/>
    <m/>
    <m/>
    <n v="48"/>
    <s v="kW"/>
    <n v="0.6"/>
    <n v="2.35"/>
    <n v="0.6"/>
    <n v="0.45"/>
    <n v="2.2000000000000002"/>
    <n v="0.45"/>
    <m/>
    <s v="kW"/>
    <m/>
    <m/>
    <m/>
    <m/>
    <m/>
    <m/>
    <n v="0"/>
    <x v="1"/>
  </r>
  <r>
    <x v="24"/>
    <s v="TH-143 (Rafraichissement)"/>
    <m/>
    <m/>
    <m/>
    <n v="1"/>
    <m/>
    <m/>
    <m/>
    <m/>
    <m/>
    <n v="1"/>
    <m/>
    <m/>
    <m/>
    <n v="15"/>
    <n v="9"/>
    <m/>
    <m/>
    <s v="kW"/>
    <n v="1.85"/>
    <n v="2.0499999999999998"/>
    <n v="1.85"/>
    <n v="0"/>
    <n v="3.1"/>
    <n v="0"/>
    <m/>
    <s v="kW"/>
    <m/>
    <m/>
    <m/>
    <m/>
    <m/>
    <m/>
    <n v="1"/>
    <x v="1"/>
  </r>
  <r>
    <x v="24"/>
    <s v="TH-143 (Rafraichissement)"/>
    <m/>
    <m/>
    <m/>
    <n v="1"/>
    <m/>
    <m/>
    <m/>
    <m/>
    <m/>
    <n v="1"/>
    <m/>
    <m/>
    <m/>
    <n v="15"/>
    <m/>
    <n v="13"/>
    <m/>
    <s v="kW"/>
    <n v="1.55"/>
    <n v="2.1"/>
    <n v="1.55"/>
    <n v="0"/>
    <n v="3.35"/>
    <n v="0"/>
    <m/>
    <s v="kW"/>
    <m/>
    <m/>
    <m/>
    <m/>
    <m/>
    <m/>
    <n v="1"/>
    <x v="1"/>
  </r>
  <r>
    <x v="24"/>
    <s v="TH-143 (Rafraichissement)"/>
    <m/>
    <m/>
    <m/>
    <n v="1"/>
    <m/>
    <m/>
    <m/>
    <m/>
    <m/>
    <n v="1"/>
    <m/>
    <m/>
    <m/>
    <n v="15"/>
    <m/>
    <m/>
    <n v="24"/>
    <s v="kW"/>
    <n v="0.95"/>
    <n v="2.0499999999999998"/>
    <n v="0.95"/>
    <n v="0"/>
    <n v="2.6"/>
    <n v="0"/>
    <m/>
    <s v="kW"/>
    <m/>
    <m/>
    <m/>
    <m/>
    <m/>
    <m/>
    <n v="0"/>
    <x v="1"/>
  </r>
  <r>
    <x v="25"/>
    <s v="TH-142 (Système convectif) (5&lt;h&lt;7)"/>
    <s v="Système de déstratification d'air"/>
    <n v="1"/>
    <m/>
    <m/>
    <m/>
    <n v="1"/>
    <m/>
    <m/>
    <m/>
    <n v="1"/>
    <m/>
    <m/>
    <m/>
    <n v="15"/>
    <n v="600"/>
    <n v="700"/>
    <n v="900"/>
    <s v="kW"/>
    <m/>
    <m/>
    <m/>
    <m/>
    <m/>
    <m/>
    <m/>
    <s v="kW"/>
    <m/>
    <m/>
    <m/>
    <m/>
    <m/>
    <m/>
    <n v="1"/>
    <x v="0"/>
  </r>
  <r>
    <x v="25"/>
    <s v="TH-142 (Système convectif) (7&lt;h&lt;10)"/>
    <m/>
    <n v="1"/>
    <m/>
    <m/>
    <m/>
    <n v="1"/>
    <m/>
    <m/>
    <m/>
    <n v="1"/>
    <m/>
    <m/>
    <m/>
    <n v="15"/>
    <n v="2000"/>
    <n v="2200"/>
    <n v="2800"/>
    <s v="kW"/>
    <m/>
    <m/>
    <m/>
    <m/>
    <m/>
    <m/>
    <m/>
    <s v="kW"/>
    <m/>
    <m/>
    <m/>
    <m/>
    <m/>
    <m/>
    <n v="1"/>
    <x v="0"/>
  </r>
  <r>
    <x v="25"/>
    <s v="TH-142 (Système convectif) (10&lt;h&lt;15)"/>
    <m/>
    <n v="1"/>
    <m/>
    <m/>
    <m/>
    <n v="1"/>
    <m/>
    <m/>
    <m/>
    <n v="1"/>
    <m/>
    <m/>
    <m/>
    <n v="15"/>
    <n v="4000"/>
    <n v="4400"/>
    <n v="5200"/>
    <s v="kW"/>
    <m/>
    <m/>
    <m/>
    <m/>
    <m/>
    <m/>
    <m/>
    <s v="kW"/>
    <m/>
    <m/>
    <m/>
    <m/>
    <m/>
    <m/>
    <n v="1"/>
    <x v="0"/>
  </r>
  <r>
    <x v="25"/>
    <s v="TH-142 (Système convectif) (15&lt;h&lt;20)"/>
    <m/>
    <n v="1"/>
    <m/>
    <m/>
    <m/>
    <n v="1"/>
    <m/>
    <m/>
    <m/>
    <n v="1"/>
    <m/>
    <m/>
    <m/>
    <n v="15"/>
    <n v="5800"/>
    <n v="6300"/>
    <n v="7200"/>
    <s v="kW"/>
    <m/>
    <m/>
    <m/>
    <m/>
    <m/>
    <m/>
    <m/>
    <s v="kW"/>
    <m/>
    <m/>
    <m/>
    <m/>
    <m/>
    <m/>
    <n v="1"/>
    <x v="0"/>
  </r>
  <r>
    <x v="25"/>
    <s v="TH-142 (Système convectif) (20&lt;h)"/>
    <m/>
    <n v="1"/>
    <m/>
    <m/>
    <m/>
    <n v="1"/>
    <m/>
    <m/>
    <m/>
    <n v="1"/>
    <m/>
    <m/>
    <m/>
    <n v="15"/>
    <n v="6700"/>
    <n v="7100"/>
    <n v="8000"/>
    <s v="kW"/>
    <m/>
    <m/>
    <m/>
    <m/>
    <m/>
    <m/>
    <m/>
    <s v="kW"/>
    <m/>
    <m/>
    <m/>
    <m/>
    <m/>
    <m/>
    <n v="1"/>
    <x v="0"/>
  </r>
  <r>
    <x v="25"/>
    <s v="TH-142 (Système radiatif) (5&lt;h&lt;7)"/>
    <m/>
    <n v="1"/>
    <m/>
    <m/>
    <m/>
    <n v="1"/>
    <m/>
    <m/>
    <m/>
    <n v="1"/>
    <m/>
    <m/>
    <m/>
    <n v="15"/>
    <n v="210"/>
    <n v="250"/>
    <n v="320"/>
    <s v="kW"/>
    <m/>
    <m/>
    <m/>
    <m/>
    <m/>
    <m/>
    <m/>
    <s v="kW"/>
    <m/>
    <m/>
    <m/>
    <m/>
    <m/>
    <m/>
    <n v="1"/>
    <x v="0"/>
  </r>
  <r>
    <x v="25"/>
    <s v="TH-142 (Système radiatif) (7&lt;h&lt;10)"/>
    <m/>
    <n v="1"/>
    <m/>
    <m/>
    <m/>
    <n v="1"/>
    <m/>
    <m/>
    <m/>
    <n v="1"/>
    <m/>
    <m/>
    <m/>
    <n v="15"/>
    <n v="700"/>
    <n v="770"/>
    <n v="980"/>
    <s v="kW"/>
    <m/>
    <m/>
    <m/>
    <m/>
    <m/>
    <m/>
    <m/>
    <s v="kW"/>
    <m/>
    <m/>
    <m/>
    <m/>
    <m/>
    <m/>
    <n v="1"/>
    <x v="0"/>
  </r>
  <r>
    <x v="25"/>
    <s v="TH-142 (Système radiatif) (10&lt;h&lt;15)"/>
    <m/>
    <n v="1"/>
    <m/>
    <m/>
    <m/>
    <n v="1"/>
    <m/>
    <m/>
    <m/>
    <n v="1"/>
    <m/>
    <m/>
    <m/>
    <n v="15"/>
    <n v="1400"/>
    <n v="1500"/>
    <n v="1800"/>
    <s v="kW"/>
    <m/>
    <m/>
    <m/>
    <m/>
    <m/>
    <m/>
    <m/>
    <s v="kW"/>
    <m/>
    <m/>
    <m/>
    <m/>
    <m/>
    <m/>
    <n v="1"/>
    <x v="0"/>
  </r>
  <r>
    <x v="25"/>
    <s v="TH-142 (Système radiatif) (15&lt;h&lt;20)"/>
    <m/>
    <n v="1"/>
    <m/>
    <m/>
    <m/>
    <n v="1"/>
    <m/>
    <m/>
    <m/>
    <n v="1"/>
    <m/>
    <m/>
    <m/>
    <n v="15"/>
    <n v="2000"/>
    <n v="2200"/>
    <n v="2500"/>
    <s v="kW"/>
    <m/>
    <m/>
    <m/>
    <m/>
    <m/>
    <m/>
    <m/>
    <s v="kW"/>
    <m/>
    <m/>
    <m/>
    <m/>
    <m/>
    <m/>
    <n v="1"/>
    <x v="0"/>
  </r>
  <r>
    <x v="25"/>
    <s v="TH-142 (Système radiatif) (20&lt;h)"/>
    <m/>
    <n v="1"/>
    <m/>
    <m/>
    <m/>
    <n v="1"/>
    <m/>
    <m/>
    <m/>
    <n v="1"/>
    <m/>
    <m/>
    <m/>
    <n v="15"/>
    <n v="2300"/>
    <n v="2500"/>
    <n v="2800"/>
    <s v="kW"/>
    <m/>
    <m/>
    <m/>
    <m/>
    <m/>
    <m/>
    <m/>
    <s v="kW"/>
    <m/>
    <m/>
    <m/>
    <m/>
    <m/>
    <m/>
    <n v="1"/>
    <x v="0"/>
  </r>
  <r>
    <x v="26"/>
    <s v="TH-141 (Pn&lt;=400kW), 111% ≤ ηs&lt; 126%)"/>
    <s v="Pompe à chaleur à moteur gaz de type air/eau"/>
    <n v="1"/>
    <m/>
    <m/>
    <m/>
    <m/>
    <m/>
    <m/>
    <m/>
    <n v="1"/>
    <m/>
    <m/>
    <m/>
    <n v="20"/>
    <n v="570"/>
    <n v="460"/>
    <n v="310"/>
    <s v="m2"/>
    <n v="1"/>
    <n v="1.1000000000000001"/>
    <n v="0.9"/>
    <n v="0.7"/>
    <n v="1.4"/>
    <n v="0.7"/>
    <m/>
    <s v="m2"/>
    <m/>
    <m/>
    <m/>
    <m/>
    <m/>
    <m/>
    <n v="1"/>
    <x v="1"/>
  </r>
  <r>
    <x v="26"/>
    <s v="TH-141 (Pn&lt;=400kW), 111% ≤ ηs&lt; 126%)"/>
    <m/>
    <n v="1"/>
    <n v="1"/>
    <m/>
    <m/>
    <m/>
    <m/>
    <m/>
    <m/>
    <n v="1"/>
    <m/>
    <m/>
    <m/>
    <n v="20"/>
    <n v="670"/>
    <n v="550"/>
    <n v="370"/>
    <s v="m2"/>
    <n v="1"/>
    <n v="1.1000000000000001"/>
    <n v="0.9"/>
    <n v="0.7"/>
    <n v="1.4"/>
    <n v="0.7"/>
    <m/>
    <s v="m2"/>
    <m/>
    <m/>
    <m/>
    <m/>
    <m/>
    <m/>
    <n v="1"/>
    <x v="1"/>
  </r>
  <r>
    <x v="26"/>
    <s v="TH-141 (Pn&lt;=400kW), 126% ≤ ηs)"/>
    <m/>
    <n v="1"/>
    <m/>
    <m/>
    <m/>
    <m/>
    <m/>
    <m/>
    <m/>
    <n v="1"/>
    <m/>
    <m/>
    <m/>
    <n v="20"/>
    <n v="660"/>
    <n v="540"/>
    <n v="360"/>
    <s v="m2"/>
    <n v="1"/>
    <n v="1.1000000000000001"/>
    <n v="0.9"/>
    <n v="0.7"/>
    <n v="1.4"/>
    <n v="0.7"/>
    <m/>
    <s v="m2"/>
    <m/>
    <m/>
    <m/>
    <m/>
    <m/>
    <m/>
    <n v="1"/>
    <x v="1"/>
  </r>
  <r>
    <x v="26"/>
    <s v="TH-141 (Pn&lt;=400kW), 126% ≤ ηs)"/>
    <m/>
    <n v="1"/>
    <n v="1"/>
    <m/>
    <m/>
    <m/>
    <m/>
    <m/>
    <m/>
    <n v="1"/>
    <m/>
    <m/>
    <m/>
    <n v="20"/>
    <n v="780"/>
    <n v="640"/>
    <n v="430"/>
    <s v="m2"/>
    <n v="1"/>
    <n v="1.1000000000000001"/>
    <n v="0.9"/>
    <n v="0.7"/>
    <n v="1.4"/>
    <n v="0.7"/>
    <m/>
    <s v="m2"/>
    <m/>
    <m/>
    <m/>
    <m/>
    <m/>
    <m/>
    <n v="1"/>
    <x v="1"/>
  </r>
  <r>
    <x v="26"/>
    <s v="TH-141 (Pn&gt;400kW), 1,3&lt;=COP&lt;1,6)"/>
    <m/>
    <n v="1"/>
    <m/>
    <m/>
    <m/>
    <m/>
    <m/>
    <m/>
    <m/>
    <n v="1"/>
    <m/>
    <m/>
    <m/>
    <n v="20"/>
    <n v="690"/>
    <n v="560"/>
    <n v="370"/>
    <s v="m2"/>
    <n v="1"/>
    <n v="1.1000000000000001"/>
    <n v="0.9"/>
    <n v="0.7"/>
    <n v="1.4"/>
    <n v="0.7"/>
    <m/>
    <s v="m2"/>
    <m/>
    <m/>
    <m/>
    <m/>
    <m/>
    <m/>
    <n v="1"/>
    <x v="1"/>
  </r>
  <r>
    <x v="26"/>
    <s v="TH-141 (Pn&gt;400kW), 1,3&lt;=COP&lt;1,6)"/>
    <m/>
    <n v="1"/>
    <n v="1"/>
    <m/>
    <m/>
    <m/>
    <m/>
    <m/>
    <m/>
    <n v="1"/>
    <m/>
    <m/>
    <m/>
    <n v="20"/>
    <n v="820"/>
    <n v="670"/>
    <n v="440"/>
    <s v="m2"/>
    <n v="1"/>
    <n v="1.1000000000000001"/>
    <n v="0.9"/>
    <n v="0.7"/>
    <n v="1.4"/>
    <n v="0.7"/>
    <m/>
    <s v="m2"/>
    <m/>
    <m/>
    <m/>
    <m/>
    <m/>
    <m/>
    <n v="1"/>
    <x v="1"/>
  </r>
  <r>
    <x v="26"/>
    <s v="TH-141 (Pn&gt;400kW), 1,36&lt;=COP)"/>
    <m/>
    <n v="1"/>
    <m/>
    <m/>
    <m/>
    <m/>
    <m/>
    <m/>
    <m/>
    <n v="1"/>
    <m/>
    <m/>
    <m/>
    <n v="20"/>
    <n v="870"/>
    <n v="710"/>
    <n v="470"/>
    <s v="m2"/>
    <n v="1"/>
    <n v="1.1000000000000001"/>
    <n v="0.9"/>
    <n v="0.7"/>
    <n v="1.4"/>
    <n v="0.7"/>
    <m/>
    <s v="m2"/>
    <m/>
    <m/>
    <m/>
    <m/>
    <m/>
    <m/>
    <n v="1"/>
    <x v="1"/>
  </r>
  <r>
    <x v="26"/>
    <s v="TH-141 (Pn&gt;400kW), 1,36&lt;=COP)"/>
    <m/>
    <n v="1"/>
    <n v="1"/>
    <m/>
    <m/>
    <m/>
    <m/>
    <m/>
    <m/>
    <n v="1"/>
    <m/>
    <m/>
    <m/>
    <n v="20"/>
    <n v="1000"/>
    <n v="850"/>
    <n v="560"/>
    <s v="m2"/>
    <n v="1"/>
    <n v="1.1000000000000001"/>
    <n v="0.9"/>
    <n v="0.7"/>
    <n v="1.4"/>
    <n v="0.7"/>
    <m/>
    <s v="m2"/>
    <m/>
    <m/>
    <m/>
    <m/>
    <m/>
    <m/>
    <n v="1"/>
    <x v="1"/>
  </r>
  <r>
    <x v="27"/>
    <s v="TH-140 (Pn&lt;=400kW), 111% ≤ ηs&lt; 126%)"/>
    <s v="Pompe à chaleur à absorption de type air/eau ou eau/eau"/>
    <n v="1"/>
    <m/>
    <m/>
    <m/>
    <m/>
    <m/>
    <m/>
    <m/>
    <n v="1"/>
    <m/>
    <m/>
    <m/>
    <n v="22"/>
    <n v="600"/>
    <n v="490"/>
    <n v="330"/>
    <s v="m2"/>
    <n v="1"/>
    <n v="1.1000000000000001"/>
    <n v="0.9"/>
    <n v="0.7"/>
    <n v="1.4"/>
    <n v="0.7"/>
    <m/>
    <s v="m2"/>
    <m/>
    <m/>
    <m/>
    <m/>
    <m/>
    <m/>
    <n v="1"/>
    <x v="1"/>
  </r>
  <r>
    <x v="27"/>
    <s v="TH-140 (Pn&lt;=400kW), 111% ≤ ηs&lt; 126%)"/>
    <m/>
    <n v="1"/>
    <n v="1"/>
    <m/>
    <m/>
    <m/>
    <m/>
    <m/>
    <m/>
    <n v="1"/>
    <m/>
    <m/>
    <m/>
    <n v="22"/>
    <n v="710"/>
    <n v="580"/>
    <n v="390"/>
    <s v="m2"/>
    <n v="1"/>
    <n v="1.1000000000000001"/>
    <n v="0.9"/>
    <n v="0.7"/>
    <n v="1.4"/>
    <n v="0.7"/>
    <m/>
    <s v="m2"/>
    <m/>
    <m/>
    <m/>
    <m/>
    <m/>
    <m/>
    <n v="1"/>
    <x v="1"/>
  </r>
  <r>
    <x v="27"/>
    <s v="TH-140 (Pn&lt;=400kW), 126% ≤ ηs)"/>
    <m/>
    <n v="1"/>
    <m/>
    <m/>
    <m/>
    <m/>
    <m/>
    <m/>
    <m/>
    <n v="1"/>
    <m/>
    <m/>
    <m/>
    <n v="22"/>
    <n v="700"/>
    <n v="570"/>
    <n v="380"/>
    <s v="m2"/>
    <n v="1"/>
    <n v="1.1000000000000001"/>
    <n v="0.9"/>
    <n v="0.7"/>
    <n v="1.4"/>
    <n v="0.7"/>
    <m/>
    <s v="m2"/>
    <m/>
    <m/>
    <m/>
    <m/>
    <m/>
    <m/>
    <n v="1"/>
    <x v="1"/>
  </r>
  <r>
    <x v="27"/>
    <s v="TH-140 (Pn&lt;=400kW), 126% ≤ ηs)"/>
    <m/>
    <n v="1"/>
    <n v="1"/>
    <m/>
    <m/>
    <m/>
    <m/>
    <m/>
    <m/>
    <n v="1"/>
    <m/>
    <m/>
    <m/>
    <n v="22"/>
    <n v="830"/>
    <n v="680"/>
    <n v="450"/>
    <s v="m2"/>
    <n v="1"/>
    <n v="1.1000000000000001"/>
    <n v="0.9"/>
    <n v="0.7"/>
    <n v="1.4"/>
    <n v="0.7"/>
    <m/>
    <s v="m2"/>
    <m/>
    <m/>
    <m/>
    <m/>
    <m/>
    <m/>
    <n v="1"/>
    <x v="1"/>
  </r>
  <r>
    <x v="27"/>
    <s v="TH-140 (Pn&gt;400kW), 1,3&lt;=COP&lt;1,6)"/>
    <m/>
    <n v="1"/>
    <m/>
    <m/>
    <m/>
    <m/>
    <m/>
    <m/>
    <m/>
    <n v="1"/>
    <m/>
    <m/>
    <m/>
    <n v="22"/>
    <n v="730"/>
    <n v="600"/>
    <n v="400"/>
    <s v="m2"/>
    <n v="1"/>
    <n v="1.1000000000000001"/>
    <n v="0.9"/>
    <n v="0.7"/>
    <n v="1.4"/>
    <n v="0.7"/>
    <m/>
    <s v="m2"/>
    <m/>
    <m/>
    <m/>
    <m/>
    <m/>
    <m/>
    <n v="1"/>
    <x v="1"/>
  </r>
  <r>
    <x v="27"/>
    <s v="TH-140 (Pn&gt;400kW), 1,3&lt;=COP&lt;1,6)"/>
    <m/>
    <n v="1"/>
    <n v="1"/>
    <m/>
    <m/>
    <m/>
    <m/>
    <m/>
    <m/>
    <n v="1"/>
    <m/>
    <m/>
    <m/>
    <n v="22"/>
    <n v="870"/>
    <n v="710"/>
    <n v="470"/>
    <s v="m2"/>
    <n v="1"/>
    <n v="1.1000000000000001"/>
    <n v="0.9"/>
    <n v="0.7"/>
    <n v="1.4"/>
    <n v="0.7"/>
    <m/>
    <s v="m2"/>
    <m/>
    <m/>
    <m/>
    <m/>
    <m/>
    <m/>
    <n v="1"/>
    <x v="1"/>
  </r>
  <r>
    <x v="27"/>
    <s v="TH-140 (Pn&gt;400kW), 1,36&lt;=COP)"/>
    <m/>
    <n v="1"/>
    <m/>
    <m/>
    <m/>
    <m/>
    <m/>
    <m/>
    <m/>
    <n v="1"/>
    <m/>
    <m/>
    <m/>
    <n v="22"/>
    <n v="930"/>
    <n v="760"/>
    <n v="500"/>
    <s v="m2"/>
    <n v="1"/>
    <n v="1.1000000000000001"/>
    <n v="0.9"/>
    <n v="0.7"/>
    <n v="1.4"/>
    <n v="0.7"/>
    <m/>
    <s v="m2"/>
    <m/>
    <m/>
    <m/>
    <m/>
    <m/>
    <m/>
    <n v="1"/>
    <x v="1"/>
  </r>
  <r>
    <x v="27"/>
    <s v="TH-140 (Pn&gt;400kW), 1,36&lt;=COP)"/>
    <m/>
    <n v="1"/>
    <n v="1"/>
    <m/>
    <m/>
    <m/>
    <m/>
    <m/>
    <m/>
    <n v="1"/>
    <m/>
    <m/>
    <m/>
    <n v="22"/>
    <n v="1100"/>
    <n v="900"/>
    <n v="600"/>
    <s v="m2"/>
    <n v="1"/>
    <n v="1.1000000000000001"/>
    <n v="0.9"/>
    <n v="0.7"/>
    <n v="1.4"/>
    <n v="0.7"/>
    <m/>
    <s v="m2"/>
    <m/>
    <m/>
    <m/>
    <m/>
    <m/>
    <m/>
    <n v="1"/>
    <x v="1"/>
  </r>
  <r>
    <x v="28"/>
    <s v="EQ-117 (CO2 friogporteur diphasique pour froid positif)"/>
    <s v="Installation frigorifique utilisant du CO2 subcritique ou transcritique"/>
    <m/>
    <m/>
    <m/>
    <n v="1"/>
    <m/>
    <m/>
    <m/>
    <m/>
    <n v="1"/>
    <m/>
    <m/>
    <m/>
    <n v="15"/>
    <n v="7300"/>
    <n v="7300"/>
    <n v="7300"/>
    <s v="kW"/>
    <m/>
    <m/>
    <m/>
    <m/>
    <m/>
    <m/>
    <m/>
    <s v="kW"/>
    <m/>
    <s v="Exemple Carrefour et fermeture du magasin pendant les travaux"/>
    <m/>
    <m/>
    <m/>
    <m/>
    <n v="0"/>
    <x v="0"/>
  </r>
  <r>
    <x v="28"/>
    <s v="EQ-117 (froid négatif seul en cascade avec CO2 subcritique)"/>
    <m/>
    <m/>
    <m/>
    <m/>
    <n v="1"/>
    <m/>
    <m/>
    <m/>
    <m/>
    <n v="1"/>
    <m/>
    <m/>
    <m/>
    <n v="15"/>
    <n v="8400"/>
    <n v="8400"/>
    <n v="8400"/>
    <s v="kW"/>
    <m/>
    <m/>
    <m/>
    <m/>
    <m/>
    <m/>
    <m/>
    <s v="kW"/>
    <m/>
    <m/>
    <m/>
    <m/>
    <m/>
    <m/>
    <n v="0"/>
    <x v="0"/>
  </r>
  <r>
    <x v="28"/>
    <s v="EQ-117 (Installation au CO2 transcritique)"/>
    <m/>
    <m/>
    <m/>
    <m/>
    <n v="1"/>
    <m/>
    <m/>
    <m/>
    <m/>
    <n v="1"/>
    <m/>
    <m/>
    <m/>
    <n v="15"/>
    <s v="A estimer"/>
    <s v="A estimer"/>
    <s v="A estimer"/>
    <s v="kW"/>
    <m/>
    <m/>
    <m/>
    <m/>
    <m/>
    <m/>
    <m/>
    <s v="kW"/>
    <m/>
    <s v="Exemple Carrefour et fermeture du magasin pendant les travaux"/>
    <m/>
    <m/>
    <m/>
    <m/>
    <n v="0"/>
    <x v="0"/>
  </r>
  <r>
    <x v="28"/>
    <s v="EQ-117"/>
    <m/>
    <m/>
    <m/>
    <m/>
    <n v="1"/>
    <m/>
    <m/>
    <m/>
    <m/>
    <n v="1"/>
    <m/>
    <m/>
    <m/>
    <n v="15"/>
    <s v="A estimer"/>
    <s v="A estimer"/>
    <s v="A estimer"/>
    <s v="kW"/>
    <m/>
    <m/>
    <m/>
    <m/>
    <m/>
    <m/>
    <m/>
    <s v="kW"/>
    <m/>
    <m/>
    <m/>
    <m/>
    <m/>
    <m/>
    <n v="0"/>
    <x v="0"/>
  </r>
  <r>
    <x v="28"/>
    <s v="EQ-117"/>
    <m/>
    <m/>
    <m/>
    <m/>
    <n v="1"/>
    <m/>
    <m/>
    <m/>
    <m/>
    <n v="1"/>
    <m/>
    <m/>
    <m/>
    <n v="15"/>
    <s v="A estimer"/>
    <s v="A estimer"/>
    <s v="A estimer"/>
    <s v="kW"/>
    <m/>
    <m/>
    <m/>
    <m/>
    <m/>
    <m/>
    <m/>
    <s v="kW"/>
    <m/>
    <m/>
    <m/>
    <m/>
    <m/>
    <m/>
    <n v="0"/>
    <x v="0"/>
  </r>
  <r>
    <x v="28"/>
    <s v="EQ-117"/>
    <m/>
    <m/>
    <m/>
    <m/>
    <n v="1"/>
    <m/>
    <m/>
    <m/>
    <m/>
    <n v="1"/>
    <m/>
    <m/>
    <m/>
    <n v="15"/>
    <s v="A estimer"/>
    <s v="A estimer"/>
    <s v="A estimer"/>
    <s v="kW"/>
    <m/>
    <m/>
    <m/>
    <m/>
    <m/>
    <m/>
    <m/>
    <s v="kW"/>
    <m/>
    <m/>
    <m/>
    <m/>
    <m/>
    <m/>
    <n v="0"/>
    <x v="0"/>
  </r>
  <r>
    <x v="28"/>
    <s v="EQ-117"/>
    <m/>
    <m/>
    <m/>
    <m/>
    <n v="1"/>
    <m/>
    <m/>
    <m/>
    <m/>
    <n v="1"/>
    <m/>
    <m/>
    <m/>
    <n v="15"/>
    <s v="A estimer"/>
    <s v="A estimer"/>
    <s v="A estimer"/>
    <s v="kW"/>
    <m/>
    <m/>
    <m/>
    <m/>
    <m/>
    <m/>
    <m/>
    <s v="kW"/>
    <m/>
    <m/>
    <m/>
    <m/>
    <m/>
    <m/>
    <n v="0"/>
    <x v="0"/>
  </r>
  <r>
    <x v="28"/>
    <s v="EQ-117"/>
    <m/>
    <m/>
    <m/>
    <m/>
    <n v="1"/>
    <m/>
    <m/>
    <m/>
    <m/>
    <n v="1"/>
    <m/>
    <m/>
    <m/>
    <n v="15"/>
    <s v="A estimer"/>
    <s v="A estimer"/>
    <s v="A estimer"/>
    <s v="kW"/>
    <m/>
    <m/>
    <m/>
    <m/>
    <m/>
    <m/>
    <m/>
    <s v="kW"/>
    <m/>
    <m/>
    <m/>
    <m/>
    <m/>
    <m/>
    <n v="0"/>
    <x v="0"/>
  </r>
  <r>
    <x v="29"/>
    <s v="EQ-123"/>
    <s v="Moto-variateur synchrone à aimants permanents ou à résistance"/>
    <n v="13700"/>
    <n v="2000"/>
    <n v="2000"/>
    <n v="8000"/>
    <n v="16300"/>
    <n v="2000"/>
    <n v="2000"/>
    <m/>
    <n v="1"/>
    <m/>
    <m/>
    <m/>
    <n v="20"/>
    <m/>
    <m/>
    <m/>
    <s v="kW"/>
    <m/>
    <m/>
    <m/>
    <m/>
    <m/>
    <m/>
    <m/>
    <s v="kW"/>
    <m/>
    <s v="Exemple chaine du froid (pour la continuité)"/>
    <m/>
    <m/>
    <m/>
    <m/>
    <n v="0"/>
    <x v="0"/>
  </r>
  <r>
    <x v="30"/>
    <s v="EQ-124"/>
    <s v="Fermeture des meubles frigorifiques de vente à température positive"/>
    <m/>
    <m/>
    <m/>
    <n v="1"/>
    <m/>
    <m/>
    <m/>
    <n v="1"/>
    <m/>
    <s v="ISO"/>
    <m/>
    <m/>
    <n v="7"/>
    <n v="25600"/>
    <n v="25600"/>
    <n v="25600"/>
    <s v="m"/>
    <m/>
    <m/>
    <m/>
    <m/>
    <m/>
    <m/>
    <m/>
    <s v="m"/>
    <m/>
    <m/>
    <m/>
    <m/>
    <m/>
    <m/>
    <n v="0"/>
    <x v="0"/>
  </r>
  <r>
    <x v="31"/>
    <s v="EQ-125 (Meuble Simple)"/>
    <s v="Fermeture des meubles frigorifiques de vente à température négative"/>
    <m/>
    <m/>
    <m/>
    <n v="1"/>
    <m/>
    <m/>
    <m/>
    <n v="1"/>
    <m/>
    <m/>
    <m/>
    <m/>
    <n v="7"/>
    <n v="6700"/>
    <n v="6700"/>
    <n v="6700"/>
    <s v="m"/>
    <m/>
    <m/>
    <m/>
    <m/>
    <m/>
    <m/>
    <m/>
    <s v="m"/>
    <m/>
    <m/>
    <m/>
    <m/>
    <m/>
    <m/>
    <n v="0"/>
    <x v="0"/>
  </r>
  <r>
    <x v="31"/>
    <s v="EQ-125 (Meuble Double)"/>
    <m/>
    <m/>
    <m/>
    <m/>
    <n v="1"/>
    <m/>
    <m/>
    <m/>
    <n v="1"/>
    <m/>
    <m/>
    <m/>
    <m/>
    <n v="7"/>
    <n v="8200"/>
    <n v="8200"/>
    <n v="8200"/>
    <s v="m"/>
    <m/>
    <m/>
    <m/>
    <m/>
    <m/>
    <m/>
    <m/>
    <s v="m"/>
    <m/>
    <m/>
    <m/>
    <m/>
    <m/>
    <m/>
    <n v="0"/>
    <x v="0"/>
  </r>
  <r>
    <x v="31"/>
    <s v="EQ-125 (Meuble Combiné)"/>
    <m/>
    <m/>
    <m/>
    <m/>
    <n v="1"/>
    <m/>
    <m/>
    <m/>
    <n v="1"/>
    <m/>
    <m/>
    <m/>
    <m/>
    <n v="7"/>
    <n v="4600"/>
    <n v="4600"/>
    <n v="4600"/>
    <s v="m"/>
    <m/>
    <m/>
    <m/>
    <m/>
    <m/>
    <m/>
    <m/>
    <s v="m"/>
    <m/>
    <m/>
    <m/>
    <m/>
    <m/>
    <m/>
    <n v="0"/>
    <x v="0"/>
  </r>
  <r>
    <x v="32"/>
    <s v="EQ-127  120 &lt; X &lt; 139 lm/W Avec IRC &lt;90"/>
    <s v="Luminaire à modules LED"/>
    <m/>
    <m/>
    <m/>
    <m/>
    <m/>
    <m/>
    <n v="1"/>
    <m/>
    <n v="1"/>
    <m/>
    <m/>
    <m/>
    <s v="17 à 42"/>
    <m/>
    <m/>
    <m/>
    <s v="W"/>
    <n v="35"/>
    <n v="42"/>
    <n v="53"/>
    <n v="27"/>
    <n v="47"/>
    <n v="27"/>
    <m/>
    <s v="W"/>
    <m/>
    <m/>
    <m/>
    <m/>
    <m/>
    <m/>
    <n v="0"/>
    <x v="1"/>
  </r>
  <r>
    <x v="32"/>
    <s v="EQ-127  140 &lt; X &lt; 159 lm/W Avec IRC &lt;90"/>
    <m/>
    <m/>
    <m/>
    <m/>
    <m/>
    <m/>
    <m/>
    <n v="1"/>
    <m/>
    <n v="1"/>
    <m/>
    <m/>
    <m/>
    <s v="17 à 42"/>
    <m/>
    <m/>
    <m/>
    <s v="W"/>
    <n v="35"/>
    <n v="42"/>
    <n v="54"/>
    <n v="28"/>
    <n v="47"/>
    <n v="28"/>
    <m/>
    <s v="W"/>
    <m/>
    <m/>
    <m/>
    <m/>
    <m/>
    <m/>
    <n v="0"/>
    <x v="1"/>
  </r>
  <r>
    <x v="32"/>
    <s v="EQ-127  160 &lt; X &lt; 184 lm/W Avec IRC &lt;90"/>
    <m/>
    <m/>
    <m/>
    <m/>
    <m/>
    <m/>
    <m/>
    <n v="1"/>
    <m/>
    <n v="1"/>
    <m/>
    <m/>
    <m/>
    <s v="17 à 42"/>
    <m/>
    <m/>
    <m/>
    <s v="W"/>
    <n v="44"/>
    <n v="54"/>
    <n v="67"/>
    <n v="35"/>
    <n v="59"/>
    <n v="35"/>
    <m/>
    <s v="W"/>
    <m/>
    <m/>
    <m/>
    <m/>
    <m/>
    <m/>
    <n v="0"/>
    <x v="1"/>
  </r>
  <r>
    <x v="32"/>
    <s v="EQ-127  X &gt;/= 185 lm/W Avec IRC &lt;90"/>
    <m/>
    <m/>
    <m/>
    <m/>
    <m/>
    <m/>
    <m/>
    <n v="1"/>
    <m/>
    <n v="1"/>
    <m/>
    <m/>
    <m/>
    <s v="17 à 42"/>
    <m/>
    <m/>
    <m/>
    <s v="W"/>
    <n v="55"/>
    <n v="67"/>
    <n v="83"/>
    <n v="44"/>
    <n v="74"/>
    <n v="44"/>
    <m/>
    <s v="W"/>
    <m/>
    <m/>
    <m/>
    <m/>
    <m/>
    <m/>
    <n v="0"/>
    <x v="1"/>
  </r>
  <r>
    <x v="32"/>
    <s v="EQ-127  108 &lt; X &lt; 125 lm/W Avec IRC &gt;90"/>
    <m/>
    <m/>
    <m/>
    <m/>
    <m/>
    <m/>
    <m/>
    <n v="1"/>
    <m/>
    <n v="1"/>
    <m/>
    <m/>
    <m/>
    <s v="17 à 42"/>
    <m/>
    <m/>
    <m/>
    <s v="W"/>
    <n v="29"/>
    <n v="34"/>
    <n v="45"/>
    <n v="22"/>
    <n v="38"/>
    <n v="22"/>
    <m/>
    <s v="W"/>
    <m/>
    <m/>
    <m/>
    <m/>
    <m/>
    <m/>
    <n v="0"/>
    <x v="1"/>
  </r>
  <r>
    <x v="32"/>
    <s v="EQ-127  126 &lt; X &lt; 143 lm/W Avec IRC &gt;90"/>
    <m/>
    <m/>
    <m/>
    <m/>
    <m/>
    <m/>
    <m/>
    <n v="1"/>
    <m/>
    <n v="1"/>
    <m/>
    <m/>
    <m/>
    <s v="17 à 42"/>
    <m/>
    <m/>
    <m/>
    <s v="W"/>
    <n v="29"/>
    <n v="35"/>
    <n v="45"/>
    <n v="23"/>
    <n v="39"/>
    <n v="23"/>
    <m/>
    <s v="W"/>
    <m/>
    <m/>
    <m/>
    <m/>
    <m/>
    <m/>
    <n v="0"/>
    <x v="1"/>
  </r>
  <r>
    <x v="32"/>
    <s v="EQ-127  144 &lt; X &lt; 166 lm/W Avec IRC &gt;90"/>
    <m/>
    <m/>
    <m/>
    <m/>
    <m/>
    <m/>
    <m/>
    <n v="1"/>
    <m/>
    <n v="1"/>
    <m/>
    <m/>
    <m/>
    <s v="17 à 42"/>
    <m/>
    <m/>
    <m/>
    <s v="W"/>
    <n v="37"/>
    <n v="45"/>
    <n v="57"/>
    <n v="29"/>
    <n v="50"/>
    <n v="29"/>
    <m/>
    <s v="W"/>
    <m/>
    <m/>
    <m/>
    <m/>
    <m/>
    <m/>
    <n v="0"/>
    <x v="1"/>
  </r>
  <r>
    <x v="32"/>
    <s v="EQ-127  X &gt;/= 167 lm/W Avec IRC &gt;90"/>
    <m/>
    <m/>
    <m/>
    <m/>
    <m/>
    <m/>
    <m/>
    <n v="1"/>
    <m/>
    <n v="1"/>
    <m/>
    <m/>
    <m/>
    <s v="17 à 42"/>
    <m/>
    <m/>
    <m/>
    <s v="W"/>
    <n v="47"/>
    <n v="57"/>
    <n v="71"/>
    <n v="37"/>
    <n v="63"/>
    <n v="37"/>
    <m/>
    <s v="W"/>
    <m/>
    <m/>
    <m/>
    <m/>
    <m/>
    <m/>
    <n v="0"/>
    <x v="1"/>
  </r>
  <r>
    <x v="33"/>
    <s v="EQ-129 (Commerces)"/>
    <s v="Lanterneaux d’éclairage zénithal"/>
    <m/>
    <m/>
    <m/>
    <m/>
    <m/>
    <m/>
    <n v="1"/>
    <m/>
    <n v="1"/>
    <m/>
    <m/>
    <m/>
    <n v="20"/>
    <n v="9500"/>
    <n v="10800"/>
    <n v="16000"/>
    <s v="m2"/>
    <m/>
    <m/>
    <m/>
    <m/>
    <m/>
    <m/>
    <m/>
    <s v="m2"/>
    <m/>
    <m/>
    <m/>
    <m/>
    <m/>
    <m/>
    <n v="1"/>
    <x v="0"/>
  </r>
  <r>
    <x v="33"/>
    <s v="EQ-129 (Autres secteurs)"/>
    <m/>
    <m/>
    <m/>
    <m/>
    <m/>
    <m/>
    <m/>
    <n v="1"/>
    <m/>
    <n v="1"/>
    <m/>
    <m/>
    <m/>
    <n v="20"/>
    <n v="3400"/>
    <n v="4000"/>
    <n v="6400"/>
    <s v="m2"/>
    <m/>
    <m/>
    <m/>
    <m/>
    <m/>
    <m/>
    <m/>
    <s v="m2"/>
    <m/>
    <m/>
    <m/>
    <m/>
    <m/>
    <m/>
    <n v="1"/>
    <x v="0"/>
  </r>
  <r>
    <x v="34"/>
    <s v="EQ-130"/>
    <s v="Système de condensation frigorifique à haute efficacité"/>
    <m/>
    <m/>
    <m/>
    <n v="1"/>
    <m/>
    <m/>
    <m/>
    <m/>
    <n v="1"/>
    <m/>
    <m/>
    <m/>
    <n v="15"/>
    <s v="Trop de valeurs"/>
    <s v="Trop de valeurs"/>
    <s v="Trop de valeurs"/>
    <m/>
    <m/>
    <m/>
    <m/>
    <m/>
    <m/>
    <m/>
    <m/>
    <m/>
    <m/>
    <m/>
    <m/>
    <m/>
    <m/>
    <m/>
    <n v="0"/>
    <x v="0"/>
  </r>
  <r>
    <x v="35"/>
    <s v="EQ-131"/>
    <s v="Conduits de lumière naturelle"/>
    <m/>
    <m/>
    <m/>
    <m/>
    <m/>
    <m/>
    <n v="1"/>
    <m/>
    <n v="1"/>
    <m/>
    <m/>
    <m/>
    <n v="20"/>
    <n v="28500"/>
    <n v="28500"/>
    <n v="28500"/>
    <s v="m2"/>
    <n v="0.75"/>
    <n v="0.6"/>
    <n v="1"/>
    <n v="0.6"/>
    <n v="0.6"/>
    <n v="0.6"/>
    <m/>
    <s v="kW"/>
    <m/>
    <m/>
    <m/>
    <m/>
    <m/>
    <m/>
    <n v="0"/>
    <x v="1"/>
  </r>
  <r>
    <x v="36"/>
    <s v="EQ-134 (Classe B - Armoire frigo verticale)"/>
    <s v="Meuble frigorifique de vente performant avec groupe de production de froid intégré"/>
    <m/>
    <m/>
    <m/>
    <n v="1"/>
    <m/>
    <m/>
    <m/>
    <m/>
    <n v="1"/>
    <m/>
    <m/>
    <m/>
    <n v="10"/>
    <n v="38200"/>
    <n v="38200"/>
    <n v="38200"/>
    <s v="m"/>
    <m/>
    <m/>
    <m/>
    <m/>
    <m/>
    <m/>
    <m/>
    <s v="m"/>
    <m/>
    <m/>
    <m/>
    <m/>
    <m/>
    <m/>
    <n v="0"/>
    <x v="0"/>
  </r>
  <r>
    <x v="36"/>
    <s v="EQ-134 (Classe B - Armoire frigo horizontale)"/>
    <m/>
    <m/>
    <m/>
    <m/>
    <n v="1"/>
    <m/>
    <m/>
    <m/>
    <m/>
    <n v="1"/>
    <m/>
    <m/>
    <m/>
    <n v="10"/>
    <n v="10500"/>
    <n v="10500"/>
    <n v="10500"/>
    <s v="m"/>
    <m/>
    <m/>
    <m/>
    <m/>
    <m/>
    <m/>
    <m/>
    <s v="m"/>
    <m/>
    <m/>
    <m/>
    <m/>
    <m/>
    <m/>
    <n v="0"/>
    <x v="0"/>
  </r>
  <r>
    <x v="36"/>
    <s v="EQ-134 (Classe B - Congélateurs verticaux)"/>
    <m/>
    <m/>
    <m/>
    <m/>
    <n v="1"/>
    <m/>
    <m/>
    <m/>
    <m/>
    <n v="1"/>
    <m/>
    <m/>
    <m/>
    <n v="10"/>
    <n v="41200"/>
    <n v="41200"/>
    <n v="41200"/>
    <s v="m"/>
    <m/>
    <m/>
    <m/>
    <m/>
    <m/>
    <m/>
    <m/>
    <s v="m"/>
    <m/>
    <m/>
    <m/>
    <m/>
    <m/>
    <m/>
    <n v="0"/>
    <x v="0"/>
  </r>
  <r>
    <x v="36"/>
    <s v="EQ-134 (Classe B - Congélateurs horizontaux)"/>
    <m/>
    <m/>
    <m/>
    <m/>
    <n v="1"/>
    <m/>
    <m/>
    <m/>
    <m/>
    <n v="1"/>
    <m/>
    <m/>
    <m/>
    <n v="10"/>
    <n v="18800"/>
    <n v="18800"/>
    <n v="18800"/>
    <s v="m"/>
    <m/>
    <m/>
    <m/>
    <m/>
    <m/>
    <m/>
    <m/>
    <s v="m"/>
    <m/>
    <m/>
    <m/>
    <m/>
    <m/>
    <m/>
    <n v="0"/>
    <x v="0"/>
  </r>
  <r>
    <x v="36"/>
    <s v="EQ-134 (Classe A - Armoire frigo verticale)"/>
    <m/>
    <m/>
    <m/>
    <m/>
    <n v="1"/>
    <m/>
    <m/>
    <m/>
    <m/>
    <n v="1"/>
    <m/>
    <m/>
    <m/>
    <n v="10"/>
    <n v="43800"/>
    <n v="43800"/>
    <n v="43800"/>
    <s v="m"/>
    <m/>
    <m/>
    <m/>
    <m/>
    <m/>
    <m/>
    <m/>
    <s v="m"/>
    <m/>
    <m/>
    <m/>
    <m/>
    <m/>
    <m/>
    <n v="0"/>
    <x v="0"/>
  </r>
  <r>
    <x v="36"/>
    <s v="EQ-134 (Classe A - armoire frigo horizontale)"/>
    <m/>
    <m/>
    <m/>
    <m/>
    <n v="1"/>
    <m/>
    <m/>
    <m/>
    <m/>
    <n v="1"/>
    <m/>
    <m/>
    <m/>
    <n v="10"/>
    <n v="12100"/>
    <n v="12100"/>
    <n v="12100"/>
    <s v="m"/>
    <m/>
    <m/>
    <m/>
    <m/>
    <m/>
    <m/>
    <m/>
    <s v="m"/>
    <m/>
    <m/>
    <m/>
    <m/>
    <m/>
    <m/>
    <n v="0"/>
    <x v="0"/>
  </r>
  <r>
    <x v="36"/>
    <s v="EQ-134 (Classe A - Congélateurs verticaux)"/>
    <m/>
    <m/>
    <m/>
    <m/>
    <n v="1"/>
    <m/>
    <m/>
    <m/>
    <m/>
    <n v="1"/>
    <m/>
    <m/>
    <m/>
    <n v="10"/>
    <n v="49400"/>
    <n v="49400"/>
    <n v="49400"/>
    <s v="m"/>
    <m/>
    <m/>
    <m/>
    <m/>
    <m/>
    <m/>
    <m/>
    <s v="m"/>
    <m/>
    <m/>
    <m/>
    <m/>
    <m/>
    <m/>
    <n v="0"/>
    <x v="0"/>
  </r>
  <r>
    <x v="36"/>
    <s v="EQ-134 (Classe A - Congélateurs horizontaux)"/>
    <m/>
    <m/>
    <m/>
    <m/>
    <n v="1"/>
    <m/>
    <m/>
    <m/>
    <m/>
    <n v="1"/>
    <m/>
    <m/>
    <m/>
    <n v="10"/>
    <n v="21900"/>
    <n v="21900"/>
    <n v="21900"/>
    <s v="m"/>
    <m/>
    <m/>
    <m/>
    <m/>
    <m/>
    <m/>
    <m/>
    <s v="m"/>
    <m/>
    <m/>
    <m/>
    <m/>
    <m/>
    <m/>
    <n v="0"/>
    <x v="0"/>
  </r>
  <r>
    <x v="37"/>
    <s v="TH-109"/>
    <s v="Optimiseur de relance en chauffage collectif comprenant une fonction auto-adaptative"/>
    <n v="1"/>
    <m/>
    <m/>
    <m/>
    <m/>
    <m/>
    <m/>
    <m/>
    <n v="1"/>
    <n v="1"/>
    <m/>
    <m/>
    <n v="15"/>
    <n v="1.1000000000000001"/>
    <n v="0.9"/>
    <n v="0.6"/>
    <s v="m2"/>
    <n v="100"/>
    <n v="84"/>
    <n v="82"/>
    <n v="68"/>
    <n v="120"/>
    <n v="68"/>
    <m/>
    <s v="m2"/>
    <m/>
    <m/>
    <m/>
    <m/>
    <m/>
    <m/>
    <n v="1"/>
    <x v="1"/>
  </r>
  <r>
    <x v="38"/>
    <s v="TH-110"/>
    <s v="Récupérateur de chaleur à condensation"/>
    <n v="1"/>
    <m/>
    <m/>
    <m/>
    <m/>
    <m/>
    <m/>
    <m/>
    <n v="1"/>
    <m/>
    <m/>
    <m/>
    <n v="11"/>
    <s v="A estimer"/>
    <s v="A estimer"/>
    <s v="A estimer"/>
    <s v="m2"/>
    <m/>
    <m/>
    <m/>
    <m/>
    <m/>
    <m/>
    <m/>
    <s v="m2"/>
    <m/>
    <m/>
    <m/>
    <m/>
    <m/>
    <m/>
    <n v="0"/>
    <x v="0"/>
  </r>
  <r>
    <x v="39"/>
    <s v="TH-111"/>
    <s v="Chauffe-eau solaire collectif (France métropolitaine)"/>
    <m/>
    <n v="1"/>
    <m/>
    <m/>
    <m/>
    <m/>
    <m/>
    <m/>
    <n v="1"/>
    <m/>
    <m/>
    <m/>
    <n v="22"/>
    <s v="A estimer"/>
    <s v="A estimer"/>
    <s v="A estimer"/>
    <m/>
    <m/>
    <m/>
    <m/>
    <m/>
    <m/>
    <m/>
    <m/>
    <m/>
    <m/>
    <m/>
    <m/>
    <m/>
    <m/>
    <m/>
    <n v="0"/>
    <x v="0"/>
  </r>
  <r>
    <x v="40"/>
    <s v="TH-112"/>
    <s v="Système de variation électronique de vitesse sur un moteur asynchrone"/>
    <n v="9600"/>
    <n v="990"/>
    <n v="990"/>
    <n v="3900"/>
    <n v="11400"/>
    <n v="990"/>
    <n v="990"/>
    <m/>
    <n v="1"/>
    <n v="1"/>
    <m/>
    <m/>
    <n v="15"/>
    <m/>
    <m/>
    <m/>
    <s v="kW"/>
    <m/>
    <m/>
    <m/>
    <m/>
    <m/>
    <m/>
    <m/>
    <s v="kW"/>
    <m/>
    <m/>
    <m/>
    <m/>
    <m/>
    <m/>
    <n v="0"/>
    <x v="0"/>
  </r>
  <r>
    <x v="41"/>
    <s v="TH-113 P&lt;400 kW ; 111%&lt;ⴄs&lt;126%"/>
    <s v="Pompe à chaleur de type air/eau ou eau/eau"/>
    <n v="1"/>
    <n v="1"/>
    <n v="1"/>
    <m/>
    <m/>
    <m/>
    <m/>
    <m/>
    <n v="1"/>
    <m/>
    <m/>
    <m/>
    <n v="20"/>
    <n v="390"/>
    <n v="320"/>
    <n v="210"/>
    <s v="m2"/>
    <n v="1.2"/>
    <n v="1.1000000000000001"/>
    <n v="0.9"/>
    <n v="0.8"/>
    <n v="0.7"/>
    <n v="0.7"/>
    <m/>
    <s v="m2"/>
    <m/>
    <m/>
    <m/>
    <m/>
    <m/>
    <m/>
    <n v="1"/>
    <x v="1"/>
  </r>
  <r>
    <x v="41"/>
    <s v="TH-113 P&lt;400 kW ; ⴄs&gt;126%"/>
    <m/>
    <n v="1"/>
    <n v="1"/>
    <n v="1"/>
    <m/>
    <m/>
    <m/>
    <m/>
    <m/>
    <n v="1"/>
    <m/>
    <m/>
    <m/>
    <n v="20"/>
    <n v="470"/>
    <n v="390"/>
    <n v="260"/>
    <s v="m2"/>
    <n v="1.2"/>
    <n v="1.1000000000000001"/>
    <n v="0.9"/>
    <n v="0.8"/>
    <n v="0.7"/>
    <n v="0.7"/>
    <m/>
    <s v="m2"/>
    <m/>
    <m/>
    <m/>
    <m/>
    <m/>
    <m/>
    <n v="1"/>
    <x v="1"/>
  </r>
  <r>
    <x v="41"/>
    <s v="TH-113 P&gt;400 kW ; 3,4&lt;COP&lt;4"/>
    <m/>
    <n v="1"/>
    <n v="1"/>
    <n v="1"/>
    <m/>
    <m/>
    <m/>
    <m/>
    <m/>
    <n v="1"/>
    <m/>
    <m/>
    <m/>
    <n v="20"/>
    <n v="380"/>
    <n v="310"/>
    <n v="210"/>
    <s v="m2"/>
    <n v="1.2"/>
    <n v="1.1000000000000001"/>
    <n v="0.9"/>
    <n v="0.8"/>
    <n v="0.7"/>
    <n v="0.7"/>
    <m/>
    <s v="m2"/>
    <m/>
    <m/>
    <m/>
    <m/>
    <m/>
    <m/>
    <n v="1"/>
    <x v="1"/>
  </r>
  <r>
    <x v="41"/>
    <s v="TH-113 P&lt;400 kW ; COP&gt;4"/>
    <m/>
    <n v="1"/>
    <n v="1"/>
    <n v="1"/>
    <m/>
    <m/>
    <m/>
    <m/>
    <m/>
    <n v="1"/>
    <m/>
    <m/>
    <m/>
    <n v="20"/>
    <n v="500"/>
    <n v="410"/>
    <n v="270"/>
    <s v="m2"/>
    <n v="1.2"/>
    <n v="1.1000000000000001"/>
    <n v="0.9"/>
    <n v="0.8"/>
    <n v="0.7"/>
    <n v="0.7"/>
    <m/>
    <s v="m2"/>
    <m/>
    <m/>
    <m/>
    <m/>
    <m/>
    <m/>
    <n v="1"/>
    <x v="1"/>
  </r>
  <r>
    <x v="42"/>
    <s v="TH-125 (Ventilation modulée proportionnelle)"/>
    <s v="Ventilation mécanique simple flux à débit d’air constant ou modulé"/>
    <m/>
    <m/>
    <m/>
    <m/>
    <n v="1"/>
    <m/>
    <m/>
    <m/>
    <n v="1"/>
    <m/>
    <m/>
    <m/>
    <n v="17"/>
    <n v="770"/>
    <n v="630"/>
    <n v="420"/>
    <s v="m2"/>
    <n v="0.48"/>
    <n v="0.54"/>
    <n v="0.54"/>
    <n v="1"/>
    <n v="0.59"/>
    <n v="0.54"/>
    <m/>
    <s v="m2"/>
    <m/>
    <m/>
    <m/>
    <m/>
    <m/>
    <m/>
    <n v="1"/>
    <x v="1"/>
  </r>
  <r>
    <x v="42"/>
    <s v="TH-125 (Ventilation modulée à détection de présence)"/>
    <m/>
    <m/>
    <m/>
    <m/>
    <m/>
    <n v="1"/>
    <m/>
    <m/>
    <m/>
    <n v="1"/>
    <m/>
    <m/>
    <m/>
    <n v="17"/>
    <n v="690"/>
    <n v="560"/>
    <n v="380"/>
    <s v="m2"/>
    <n v="0.4"/>
    <n v="0.51"/>
    <n v="0.51"/>
    <n v="1"/>
    <n v="0.45"/>
    <n v="0.51"/>
    <m/>
    <s v="m2"/>
    <m/>
    <m/>
    <m/>
    <m/>
    <m/>
    <m/>
    <n v="1"/>
    <x v="1"/>
  </r>
  <r>
    <x v="42"/>
    <s v="TH-125 (Ventilation à débit d'air constant)"/>
    <m/>
    <m/>
    <m/>
    <m/>
    <m/>
    <n v="1"/>
    <m/>
    <m/>
    <m/>
    <n v="1"/>
    <m/>
    <m/>
    <m/>
    <n v="17"/>
    <n v="400"/>
    <n v="330"/>
    <n v="220"/>
    <s v="m2"/>
    <n v="0.4"/>
    <n v="0.57999999999999996"/>
    <n v="0.57999999999999996"/>
    <n v="1"/>
    <n v="0.53"/>
    <n v="0.57999999999999996"/>
    <m/>
    <s v="m2"/>
    <m/>
    <m/>
    <m/>
    <m/>
    <m/>
    <m/>
    <n v="1"/>
    <x v="1"/>
  </r>
  <r>
    <x v="43"/>
    <s v="TH-126 (Ventilation modulée proportionnelle)"/>
    <s v="Ventilation mécanique double flux avec échangeur_x000a_à débit d’air constant ou modulé"/>
    <m/>
    <m/>
    <m/>
    <m/>
    <n v="1"/>
    <m/>
    <m/>
    <m/>
    <n v="1"/>
    <m/>
    <m/>
    <m/>
    <n v="17"/>
    <n v="1000"/>
    <n v="830"/>
    <n v="560"/>
    <s v="m2"/>
    <n v="0.53"/>
    <n v="0.71"/>
    <n v="0.71"/>
    <n v="1"/>
    <n v="0.68"/>
    <n v="0.71"/>
    <m/>
    <s v="m2"/>
    <m/>
    <m/>
    <m/>
    <m/>
    <m/>
    <m/>
    <n v="1"/>
    <x v="1"/>
  </r>
  <r>
    <x v="43"/>
    <s v="TH-126 (Ventilation modulée à détection de présence)"/>
    <m/>
    <m/>
    <m/>
    <m/>
    <m/>
    <n v="1"/>
    <m/>
    <m/>
    <m/>
    <n v="1"/>
    <m/>
    <m/>
    <m/>
    <n v="17"/>
    <n v="970"/>
    <n v="800"/>
    <n v="530"/>
    <s v="m2"/>
    <n v="0.51"/>
    <n v="0.71"/>
    <n v="0.71"/>
    <n v="1"/>
    <n v="0.63"/>
    <n v="0.71"/>
    <m/>
    <s v="m2"/>
    <m/>
    <m/>
    <m/>
    <m/>
    <m/>
    <m/>
    <n v="1"/>
    <x v="1"/>
  </r>
  <r>
    <x v="43"/>
    <s v="TH-126 (Ventilation à débit d'air constant)"/>
    <m/>
    <m/>
    <m/>
    <m/>
    <m/>
    <n v="1"/>
    <m/>
    <m/>
    <m/>
    <n v="1"/>
    <m/>
    <m/>
    <m/>
    <n v="17"/>
    <n v="850"/>
    <n v="700"/>
    <n v="460"/>
    <s v="m2"/>
    <n v="0.48"/>
    <n v="0.71"/>
    <n v="0.71"/>
    <n v="1"/>
    <n v="0.61"/>
    <n v="0.71"/>
    <m/>
    <s v="m2"/>
    <m/>
    <m/>
    <m/>
    <m/>
    <m/>
    <m/>
    <n v="1"/>
    <x v="1"/>
  </r>
  <r>
    <x v="44"/>
    <s v="TH-127 (P&lt;400 kW ; Chauffage)"/>
    <s v="Raccordement d’un bâtiment tertiaire à un réseau de chaleur"/>
    <n v="1"/>
    <m/>
    <m/>
    <m/>
    <m/>
    <m/>
    <m/>
    <m/>
    <m/>
    <m/>
    <n v="1"/>
    <m/>
    <n v="30"/>
    <n v="1.1000000000000001"/>
    <n v="0.9"/>
    <n v="0.6"/>
    <s v="m2"/>
    <n v="480"/>
    <n v="400"/>
    <n v="370"/>
    <n v="310"/>
    <n v="540"/>
    <n v="310"/>
    <m/>
    <s v="m2"/>
    <m/>
    <m/>
    <m/>
    <m/>
    <m/>
    <m/>
    <n v="1"/>
    <x v="1"/>
  </r>
  <r>
    <x v="44"/>
    <s v="TH-127 (P&lt;400 kW ; Chauffage + ECS)"/>
    <m/>
    <n v="1"/>
    <n v="1"/>
    <m/>
    <m/>
    <m/>
    <m/>
    <m/>
    <m/>
    <m/>
    <m/>
    <n v="1"/>
    <m/>
    <n v="30"/>
    <n v="1.1000000000000001"/>
    <n v="0.9"/>
    <n v="0.6"/>
    <s v="m2"/>
    <n v="510"/>
    <n v="540"/>
    <n v="420"/>
    <n v="360"/>
    <n v="680"/>
    <n v="330"/>
    <m/>
    <s v="m2"/>
    <m/>
    <m/>
    <m/>
    <m/>
    <m/>
    <m/>
    <n v="1"/>
    <x v="1"/>
  </r>
  <r>
    <x v="44"/>
    <s v="TH-127 (P&gt;400 kW ; Chauffage)"/>
    <m/>
    <n v="1"/>
    <m/>
    <m/>
    <m/>
    <m/>
    <m/>
    <m/>
    <m/>
    <m/>
    <m/>
    <n v="1"/>
    <m/>
    <n v="30"/>
    <n v="1.1000000000000001"/>
    <n v="0.9"/>
    <n v="0.6"/>
    <s v="m2"/>
    <n v="370"/>
    <n v="310"/>
    <n v="280"/>
    <n v="240"/>
    <n v="410"/>
    <n v="240"/>
    <m/>
    <s v="m2"/>
    <m/>
    <m/>
    <m/>
    <m/>
    <m/>
    <m/>
    <n v="1"/>
    <x v="1"/>
  </r>
  <r>
    <x v="44"/>
    <s v="TH-127 (P&gt;400 kW ; Chauffage + ECS)"/>
    <m/>
    <n v="1"/>
    <n v="1"/>
    <m/>
    <m/>
    <m/>
    <m/>
    <m/>
    <m/>
    <m/>
    <m/>
    <n v="1"/>
    <m/>
    <n v="30"/>
    <n v="1.1000000000000001"/>
    <n v="0.9"/>
    <n v="0.6"/>
    <s v="m2"/>
    <n v="390"/>
    <n v="410"/>
    <n v="320"/>
    <n v="270"/>
    <n v="520"/>
    <n v="260"/>
    <m/>
    <s v="m2"/>
    <m/>
    <m/>
    <m/>
    <m/>
    <m/>
    <m/>
    <n v="1"/>
    <x v="1"/>
  </r>
  <r>
    <x v="45"/>
    <s v="SE-103 "/>
    <s v="Réglage des organes d’équilibrage d’une installation _x000a_ de chauffage à eau chaude"/>
    <n v="1"/>
    <m/>
    <m/>
    <m/>
    <m/>
    <m/>
    <m/>
    <s v="?"/>
    <s v="?"/>
    <s v="?"/>
    <s v="?"/>
    <s v="?"/>
    <n v="10"/>
    <n v="120"/>
    <n v="100"/>
    <n v="67"/>
    <s v="m2"/>
    <m/>
    <m/>
    <m/>
    <m/>
    <m/>
    <m/>
    <m/>
    <s v="m2"/>
    <m/>
    <m/>
    <m/>
    <m/>
    <m/>
    <m/>
    <n v="1"/>
    <x v="0"/>
  </r>
  <r>
    <x v="46"/>
    <s v="SE-104"/>
    <s v="Contrat de Performance Energétique Services (CPE Services) Chauffage"/>
    <s v="?"/>
    <s v="?"/>
    <s v="?"/>
    <s v="?"/>
    <s v="?"/>
    <s v="?"/>
    <s v="?"/>
    <s v="?"/>
    <s v="?"/>
    <s v="?"/>
    <s v="?"/>
    <s v="?"/>
    <s v="2 à 10"/>
    <s v="Trop de valeurs"/>
    <s v="Trop de valeurs"/>
    <s v="Trop de valeurs"/>
    <s v="m2"/>
    <m/>
    <m/>
    <m/>
    <m/>
    <m/>
    <m/>
    <m/>
    <s v="m2"/>
    <m/>
    <m/>
    <m/>
    <m/>
    <m/>
    <m/>
    <n v="0"/>
    <x v="0"/>
  </r>
  <r>
    <x v="47"/>
    <s v="SE-105"/>
    <s v="Abaissement de la température de retour vers un réseau de chaleur"/>
    <n v="1"/>
    <n v="1"/>
    <m/>
    <m/>
    <m/>
    <m/>
    <m/>
    <n v="1"/>
    <m/>
    <m/>
    <m/>
    <m/>
    <n v="12"/>
    <n v="130"/>
    <n v="110"/>
    <n v="72"/>
    <s v="m2"/>
    <n v="1.2"/>
    <n v="1"/>
    <n v="0.9"/>
    <n v="0.8"/>
    <n v="1.3"/>
    <n v="0.8"/>
    <m/>
    <s v="m2"/>
    <m/>
    <m/>
    <m/>
    <m/>
    <m/>
    <m/>
    <n v="1"/>
    <x v="1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46">
  <r>
    <x v="0"/>
    <s v="TH-134 (cas clim - Atm)"/>
    <s v="Régulation sur groupe de production de froid pour haute pression flottante"/>
    <m/>
    <m/>
    <n v="1"/>
    <m/>
    <m/>
    <m/>
    <m/>
    <m/>
    <m/>
    <n v="1"/>
    <m/>
    <m/>
    <n v="14"/>
    <n v="2000"/>
    <n v="1800"/>
    <n v="1600"/>
    <s v="kW"/>
    <m/>
    <m/>
    <m/>
    <m/>
    <m/>
    <m/>
    <m/>
    <s v="kW"/>
    <m/>
    <m/>
    <m/>
    <m/>
    <m/>
    <m/>
    <x v="0"/>
  </r>
  <r>
    <x v="0"/>
    <s v="TH-134 (cas clim - Eau)"/>
    <m/>
    <m/>
    <m/>
    <n v="1"/>
    <m/>
    <m/>
    <m/>
    <m/>
    <m/>
    <m/>
    <m/>
    <m/>
    <m/>
    <n v="14"/>
    <n v="670"/>
    <n v="480"/>
    <n v="290"/>
    <s v="kW"/>
    <m/>
    <m/>
    <m/>
    <m/>
    <m/>
    <m/>
    <m/>
    <s v="kW"/>
    <m/>
    <m/>
    <m/>
    <m/>
    <m/>
    <m/>
    <x v="0"/>
  </r>
  <r>
    <x v="0"/>
    <s v="TH-134 (cas Refr. - Atm)"/>
    <m/>
    <m/>
    <m/>
    <m/>
    <n v="1"/>
    <m/>
    <m/>
    <m/>
    <m/>
    <m/>
    <m/>
    <m/>
    <m/>
    <n v="14"/>
    <n v="19100"/>
    <n v="17000"/>
    <n v="16400"/>
    <s v="kW"/>
    <m/>
    <m/>
    <m/>
    <m/>
    <m/>
    <m/>
    <m/>
    <s v="kW"/>
    <m/>
    <m/>
    <m/>
    <m/>
    <m/>
    <m/>
    <x v="0"/>
  </r>
  <r>
    <x v="0"/>
    <s v="TH-134 (cas Refr. - Eau)"/>
    <m/>
    <m/>
    <m/>
    <m/>
    <n v="1"/>
    <m/>
    <m/>
    <m/>
    <m/>
    <m/>
    <n v="1"/>
    <m/>
    <m/>
    <n v="14"/>
    <n v="13400"/>
    <n v="12800"/>
    <n v="10500"/>
    <s v="kW"/>
    <m/>
    <m/>
    <m/>
    <m/>
    <m/>
    <m/>
    <m/>
    <s v="kW"/>
    <m/>
    <m/>
    <m/>
    <m/>
    <m/>
    <m/>
    <x v="0"/>
  </r>
  <r>
    <x v="1"/>
    <s v="TH-145 (Cas clim)"/>
    <s v="Régulation sur groupe de production de froid pour basse pression flottante"/>
    <m/>
    <m/>
    <n v="1"/>
    <m/>
    <m/>
    <m/>
    <m/>
    <m/>
    <m/>
    <n v="1"/>
    <m/>
    <m/>
    <n v="14"/>
    <n v="310"/>
    <n v="310"/>
    <n v="310"/>
    <s v="kW"/>
    <m/>
    <m/>
    <m/>
    <m/>
    <m/>
    <m/>
    <m/>
    <s v="kW"/>
    <m/>
    <m/>
    <m/>
    <m/>
    <m/>
    <m/>
    <x v="1"/>
  </r>
  <r>
    <x v="1"/>
    <s v="TH-145 (Cas Réfr.)"/>
    <m/>
    <m/>
    <m/>
    <m/>
    <n v="1"/>
    <m/>
    <m/>
    <m/>
    <m/>
    <m/>
    <n v="1"/>
    <m/>
    <m/>
    <n v="14"/>
    <n v="3600"/>
    <n v="3600"/>
    <n v="3600"/>
    <s v="kW"/>
    <m/>
    <m/>
    <m/>
    <m/>
    <m/>
    <m/>
    <m/>
    <s v="kW"/>
    <m/>
    <m/>
    <m/>
    <m/>
    <m/>
    <m/>
    <x v="1"/>
  </r>
  <r>
    <x v="2"/>
    <s v="TH-108 (Combustible)"/>
    <s v="Système de régulation de chauffage par programmation d'intermittence"/>
    <n v="1"/>
    <m/>
    <m/>
    <m/>
    <m/>
    <m/>
    <m/>
    <m/>
    <m/>
    <n v="1"/>
    <m/>
    <m/>
    <n v="12"/>
    <n v="1.1000000000000001"/>
    <n v="0.9"/>
    <n v="0.6"/>
    <s v="m2"/>
    <n v="66"/>
    <n v="54"/>
    <n v="47"/>
    <n v="43"/>
    <n v="78"/>
    <n v="43"/>
    <m/>
    <s v="m2"/>
    <m/>
    <m/>
    <m/>
    <m/>
    <m/>
    <m/>
    <x v="0"/>
  </r>
  <r>
    <x v="2"/>
    <s v="TH-108 (Electricité)"/>
    <m/>
    <n v="1"/>
    <m/>
    <m/>
    <m/>
    <m/>
    <m/>
    <m/>
    <m/>
    <m/>
    <n v="1"/>
    <m/>
    <m/>
    <n v="12"/>
    <n v="1.1000000000000001"/>
    <n v="0.9"/>
    <n v="0.6"/>
    <s v="m2"/>
    <n v="37"/>
    <n v="31"/>
    <n v="27"/>
    <n v="24"/>
    <n v="29"/>
    <n v="24"/>
    <m/>
    <s v="m2"/>
    <m/>
    <m/>
    <m/>
    <m/>
    <m/>
    <m/>
    <x v="0"/>
  </r>
  <r>
    <x v="3"/>
    <s v="TH-116 (Classe A - Chauffage)"/>
    <s v="Système de Gestion Technique Bâtimentaire"/>
    <n v="1"/>
    <m/>
    <m/>
    <m/>
    <m/>
    <m/>
    <m/>
    <m/>
    <m/>
    <n v="1"/>
    <m/>
    <m/>
    <n v="15"/>
    <n v="1.1000000000000001"/>
    <n v="0.9"/>
    <n v="0.6"/>
    <s v="m2"/>
    <n v="400"/>
    <n v="200"/>
    <n v="560"/>
    <n v="200"/>
    <n v="420"/>
    <n v="200"/>
    <n v="13"/>
    <s v="m2"/>
    <m/>
    <m/>
    <m/>
    <m/>
    <m/>
    <m/>
    <x v="0"/>
  </r>
  <r>
    <x v="3"/>
    <s v="TH-116 (Classe A - Refr/Clim)"/>
    <m/>
    <m/>
    <m/>
    <n v="1"/>
    <n v="1"/>
    <m/>
    <m/>
    <m/>
    <m/>
    <m/>
    <n v="1"/>
    <m/>
    <m/>
    <n v="15"/>
    <n v="1.1000000000000001"/>
    <n v="0.9"/>
    <n v="0.6"/>
    <s v="m2"/>
    <n v="260"/>
    <n v="71"/>
    <n v="160"/>
    <n v="71"/>
    <n v="71"/>
    <n v="71"/>
    <n v="13"/>
    <s v="m2"/>
    <m/>
    <m/>
    <m/>
    <m/>
    <m/>
    <m/>
    <x v="0"/>
  </r>
  <r>
    <x v="3"/>
    <s v="TH-116 (Classe A - ECS)"/>
    <m/>
    <m/>
    <n v="1"/>
    <m/>
    <m/>
    <m/>
    <m/>
    <m/>
    <m/>
    <m/>
    <n v="1"/>
    <m/>
    <m/>
    <n v="15"/>
    <n v="1.1000000000000001"/>
    <n v="0.9"/>
    <n v="0.6"/>
    <s v="m2"/>
    <n v="16"/>
    <n v="95"/>
    <n v="32"/>
    <n v="89"/>
    <n v="34"/>
    <n v="16"/>
    <n v="13"/>
    <s v="m2"/>
    <m/>
    <m/>
    <m/>
    <m/>
    <m/>
    <m/>
    <x v="0"/>
  </r>
  <r>
    <x v="3"/>
    <s v="TH-116 (Classe A - Eclairage)"/>
    <m/>
    <m/>
    <m/>
    <m/>
    <m/>
    <m/>
    <m/>
    <n v="1"/>
    <m/>
    <m/>
    <n v="1"/>
    <m/>
    <m/>
    <n v="15"/>
    <n v="1.1000000000000001"/>
    <n v="0.9"/>
    <n v="0.6"/>
    <s v="m2"/>
    <n v="190"/>
    <n v="12"/>
    <n v="23"/>
    <n v="49"/>
    <n v="74"/>
    <n v="12"/>
    <n v="13"/>
    <s v="m2"/>
    <m/>
    <m/>
    <m/>
    <m/>
    <m/>
    <m/>
    <x v="0"/>
  </r>
  <r>
    <x v="3"/>
    <s v="TH-116 (Classe A - Auxiliaire)"/>
    <m/>
    <m/>
    <m/>
    <m/>
    <m/>
    <n v="1"/>
    <m/>
    <m/>
    <m/>
    <m/>
    <n v="1"/>
    <m/>
    <m/>
    <n v="15"/>
    <n v="1.1000000000000001"/>
    <n v="0.9"/>
    <n v="0.6"/>
    <s v="m2"/>
    <n v="19"/>
    <n v="28"/>
    <n v="8"/>
    <n v="8"/>
    <n v="8"/>
    <n v="8"/>
    <n v="13"/>
    <s v="m2"/>
    <m/>
    <m/>
    <m/>
    <m/>
    <m/>
    <m/>
    <x v="0"/>
  </r>
  <r>
    <x v="3"/>
    <s v="TH-116 (Classe B - Chauffage)"/>
    <m/>
    <n v="1"/>
    <m/>
    <m/>
    <m/>
    <m/>
    <m/>
    <m/>
    <m/>
    <m/>
    <n v="1"/>
    <m/>
    <m/>
    <n v="15"/>
    <n v="1.1000000000000001"/>
    <n v="0.9"/>
    <n v="0.6"/>
    <s v="m2"/>
    <n v="300"/>
    <n v="140"/>
    <n v="300"/>
    <n v="120"/>
    <n v="230"/>
    <n v="120"/>
    <n v="13"/>
    <s v="m2"/>
    <m/>
    <m/>
    <m/>
    <m/>
    <m/>
    <m/>
    <x v="0"/>
  </r>
  <r>
    <x v="3"/>
    <s v="TH-116 (Classe B - Refr/Clim)"/>
    <m/>
    <m/>
    <m/>
    <n v="1"/>
    <n v="1"/>
    <m/>
    <m/>
    <m/>
    <m/>
    <m/>
    <n v="1"/>
    <m/>
    <m/>
    <n v="15"/>
    <n v="1.1000000000000001"/>
    <n v="0.9"/>
    <n v="0.6"/>
    <s v="m2"/>
    <n v="130"/>
    <n v="35"/>
    <n v="66"/>
    <n v="35"/>
    <n v="35"/>
    <n v="35"/>
    <n v="13"/>
    <s v="m2"/>
    <m/>
    <m/>
    <m/>
    <m/>
    <m/>
    <m/>
    <x v="0"/>
  </r>
  <r>
    <x v="3"/>
    <s v="TH-116 (Classe B - ECS)"/>
    <m/>
    <m/>
    <n v="1"/>
    <m/>
    <m/>
    <m/>
    <m/>
    <m/>
    <m/>
    <m/>
    <n v="1"/>
    <m/>
    <m/>
    <n v="15"/>
    <n v="1.1000000000000001"/>
    <n v="0.9"/>
    <n v="0.6"/>
    <s v="m2"/>
    <n v="8"/>
    <n v="48"/>
    <n v="3"/>
    <n v="45"/>
    <n v="17"/>
    <n v="12"/>
    <n v="13"/>
    <s v="m2"/>
    <m/>
    <m/>
    <m/>
    <m/>
    <m/>
    <m/>
    <x v="0"/>
  </r>
  <r>
    <x v="3"/>
    <s v="TH-116 (Classe B - Eclairage)"/>
    <m/>
    <m/>
    <m/>
    <m/>
    <m/>
    <m/>
    <m/>
    <n v="1"/>
    <m/>
    <m/>
    <n v="1"/>
    <m/>
    <m/>
    <n v="15"/>
    <n v="1.1000000000000001"/>
    <n v="0.9"/>
    <n v="0.6"/>
    <s v="m2"/>
    <n v="100"/>
    <n v="12"/>
    <n v="23"/>
    <n v="24"/>
    <n v="40"/>
    <n v="12"/>
    <n v="13"/>
    <s v="m2"/>
    <m/>
    <m/>
    <m/>
    <m/>
    <m/>
    <m/>
    <x v="0"/>
  </r>
  <r>
    <x v="3"/>
    <s v="TH-116 (Classe B - Auxiliaire)"/>
    <m/>
    <m/>
    <m/>
    <m/>
    <m/>
    <n v="1"/>
    <m/>
    <m/>
    <m/>
    <m/>
    <n v="1"/>
    <m/>
    <m/>
    <n v="15"/>
    <n v="1.1000000000000001"/>
    <n v="0.9"/>
    <n v="0.6"/>
    <s v="m2"/>
    <n v="10"/>
    <n v="18"/>
    <n v="5"/>
    <n v="5"/>
    <n v="5"/>
    <n v="5"/>
    <n v="13"/>
    <s v="m2"/>
    <m/>
    <m/>
    <m/>
    <m/>
    <m/>
    <m/>
    <x v="0"/>
  </r>
  <r>
    <x v="4"/>
    <s v="TH-146 va50-3"/>
    <m/>
    <n v="1"/>
    <n v="1"/>
    <m/>
    <m/>
    <m/>
    <m/>
    <m/>
    <n v="1"/>
    <m/>
    <m/>
    <m/>
    <m/>
    <n v="20"/>
    <n v="4300"/>
    <n v="4000"/>
    <n v="3600"/>
    <s v="m"/>
    <m/>
    <m/>
    <m/>
    <m/>
    <m/>
    <m/>
    <m/>
    <s v="m"/>
    <m/>
    <m/>
    <m/>
    <m/>
    <m/>
    <m/>
    <x v="0"/>
  </r>
  <r>
    <x v="5"/>
    <s v="TH-103"/>
    <s v="Plancher chauffant hydraulique à basse température"/>
    <n v="1"/>
    <m/>
    <m/>
    <m/>
    <m/>
    <m/>
    <m/>
    <m/>
    <n v="1"/>
    <n v="1"/>
    <m/>
    <m/>
    <n v="50"/>
    <n v="210"/>
    <n v="170"/>
    <n v="110"/>
    <s v="m2"/>
    <n v="1.2"/>
    <n v="0.9"/>
    <n v="0.9"/>
    <n v="0.8"/>
    <n v="1.3"/>
    <n v="0.8"/>
    <m/>
    <s v="m2"/>
    <m/>
    <m/>
    <m/>
    <m/>
    <m/>
    <m/>
    <x v="0"/>
  </r>
  <r>
    <x v="6"/>
    <s v="TH-139"/>
    <s v="Système de récupération de chaleur sur un groupe de production de froid"/>
    <n v="1"/>
    <n v="1"/>
    <m/>
    <m/>
    <m/>
    <m/>
    <m/>
    <m/>
    <n v="1"/>
    <m/>
    <m/>
    <m/>
    <n v="14"/>
    <s v="A estimer"/>
    <s v="A estimer"/>
    <s v="A estimer"/>
    <m/>
    <m/>
    <m/>
    <m/>
    <m/>
    <m/>
    <m/>
    <m/>
    <m/>
    <m/>
    <m/>
    <m/>
    <m/>
    <m/>
    <m/>
    <x v="1"/>
  </r>
  <r>
    <x v="7"/>
    <s v="EQ-133 (Pommes douche Z)"/>
    <s v="Systèmes hydro-économes"/>
    <m/>
    <n v="1"/>
    <m/>
    <m/>
    <m/>
    <m/>
    <m/>
    <m/>
    <n v="1"/>
    <m/>
    <m/>
    <m/>
    <n v="6"/>
    <n v="1200"/>
    <n v="1200"/>
    <n v="1200"/>
    <s v="Eq."/>
    <m/>
    <n v="0.85"/>
    <m/>
    <m/>
    <n v="1"/>
    <s v="4 (sports)"/>
    <m/>
    <s v="Eq."/>
    <m/>
    <m/>
    <m/>
    <m/>
    <m/>
    <m/>
    <x v="1"/>
  </r>
  <r>
    <x v="7"/>
    <s v="EQ-133 (Pommes douche ZZ)"/>
    <m/>
    <m/>
    <n v="1"/>
    <m/>
    <m/>
    <m/>
    <m/>
    <m/>
    <m/>
    <m/>
    <m/>
    <m/>
    <m/>
    <n v="6"/>
    <n v="2000"/>
    <n v="2000"/>
    <n v="2000"/>
    <s v="Eq."/>
    <m/>
    <n v="0.85"/>
    <m/>
    <m/>
    <n v="1"/>
    <s v="5 (sports)"/>
    <m/>
    <s v="Eq."/>
    <m/>
    <m/>
    <m/>
    <m/>
    <m/>
    <m/>
    <x v="1"/>
  </r>
  <r>
    <x v="7"/>
    <s v="EQ-133 (Aérateurs non-rég Z)"/>
    <m/>
    <m/>
    <m/>
    <m/>
    <m/>
    <n v="1"/>
    <m/>
    <m/>
    <m/>
    <m/>
    <m/>
    <m/>
    <m/>
    <n v="6"/>
    <n v="340"/>
    <n v="340"/>
    <n v="340"/>
    <s v="Eq."/>
    <n v="1.7"/>
    <n v="0.85"/>
    <s v="0,3 (Autres)"/>
    <n v="4.3"/>
    <n v="1"/>
    <s v="4 (sports)"/>
    <m/>
    <s v="Eq."/>
    <m/>
    <m/>
    <m/>
    <m/>
    <m/>
    <m/>
    <x v="1"/>
  </r>
  <r>
    <x v="7"/>
    <s v="EQ-133 (Aérateurs auto-rég)"/>
    <m/>
    <m/>
    <m/>
    <m/>
    <m/>
    <n v="1"/>
    <m/>
    <m/>
    <m/>
    <n v="1"/>
    <m/>
    <m/>
    <m/>
    <n v="6"/>
    <n v="630"/>
    <n v="630"/>
    <n v="630"/>
    <s v="Eq."/>
    <n v="1.7"/>
    <n v="0.85"/>
    <s v="0,3 (Autres)"/>
    <n v="4.3"/>
    <n v="1"/>
    <s v="5 (sports)"/>
    <m/>
    <s v="Eq."/>
    <m/>
    <m/>
    <m/>
    <m/>
    <m/>
    <m/>
    <x v="1"/>
  </r>
  <r>
    <x v="8"/>
    <s v="TH-155 (20&lt;DN&lt;65 ; 50&lt;T&lt;120)"/>
    <s v="Isolation de points singuliers d'un réseau"/>
    <n v="1"/>
    <n v="1"/>
    <m/>
    <m/>
    <m/>
    <m/>
    <m/>
    <n v="1"/>
    <m/>
    <m/>
    <m/>
    <m/>
    <n v="10"/>
    <n v="11700"/>
    <n v="10500"/>
    <n v="8800"/>
    <s v="Eq."/>
    <n v="0.35"/>
    <n v="1"/>
    <n v="0.2"/>
    <n v="0.2"/>
    <n v="1"/>
    <n v="0.2"/>
    <m/>
    <s v="Eq."/>
    <m/>
    <m/>
    <m/>
    <m/>
    <m/>
    <m/>
    <x v="0"/>
  </r>
  <r>
    <x v="8"/>
    <s v="TH-155 ( 20&lt;DN&lt;65 ; 120&lt;T)"/>
    <m/>
    <n v="1"/>
    <n v="1"/>
    <m/>
    <m/>
    <m/>
    <m/>
    <m/>
    <n v="1"/>
    <m/>
    <m/>
    <m/>
    <m/>
    <n v="5"/>
    <n v="12900"/>
    <n v="11600"/>
    <n v="9700"/>
    <s v="Eq."/>
    <n v="0.35"/>
    <n v="1"/>
    <n v="0.2"/>
    <n v="0.2"/>
    <n v="1"/>
    <n v="0.2"/>
    <m/>
    <s v="Eq."/>
    <m/>
    <m/>
    <m/>
    <m/>
    <m/>
    <m/>
    <x v="0"/>
  </r>
  <r>
    <x v="8"/>
    <s v="TH-155 (65&lt;DN&lt;100 ; 50&lt;T&lt;120)"/>
    <m/>
    <n v="1"/>
    <n v="1"/>
    <m/>
    <m/>
    <m/>
    <m/>
    <m/>
    <n v="1"/>
    <m/>
    <m/>
    <m/>
    <m/>
    <n v="10"/>
    <n v="25100"/>
    <n v="22700"/>
    <n v="18900"/>
    <s v="Eq."/>
    <n v="0.35"/>
    <n v="1"/>
    <n v="0.2"/>
    <n v="0.2"/>
    <n v="1"/>
    <n v="0.2"/>
    <m/>
    <s v="Eq."/>
    <m/>
    <m/>
    <m/>
    <m/>
    <m/>
    <m/>
    <x v="0"/>
  </r>
  <r>
    <x v="8"/>
    <s v="TH-155 (65&lt;DN&lt;100 ; 120&lt;T)"/>
    <m/>
    <n v="1"/>
    <n v="1"/>
    <m/>
    <m/>
    <m/>
    <m/>
    <m/>
    <n v="1"/>
    <m/>
    <m/>
    <m/>
    <m/>
    <n v="5"/>
    <n v="27800"/>
    <n v="25100"/>
    <n v="20900"/>
    <s v="Eq."/>
    <n v="0.35"/>
    <n v="1"/>
    <n v="0.2"/>
    <n v="0.2"/>
    <n v="1"/>
    <n v="0.2"/>
    <m/>
    <s v="Eq."/>
    <m/>
    <m/>
    <m/>
    <m/>
    <m/>
    <m/>
    <x v="0"/>
  </r>
  <r>
    <x v="8"/>
    <s v="TH-155 (100&lt;DN ; 50&lt;T&lt;120)"/>
    <m/>
    <n v="1"/>
    <n v="1"/>
    <m/>
    <m/>
    <m/>
    <m/>
    <m/>
    <n v="1"/>
    <m/>
    <m/>
    <m/>
    <m/>
    <n v="10"/>
    <n v="40900"/>
    <n v="37000"/>
    <n v="30800"/>
    <s v="Eq."/>
    <n v="0.35"/>
    <n v="1"/>
    <n v="0.2"/>
    <n v="0.2"/>
    <n v="1"/>
    <n v="0.2"/>
    <m/>
    <s v="Eq."/>
    <m/>
    <m/>
    <m/>
    <m/>
    <m/>
    <m/>
    <x v="0"/>
  </r>
  <r>
    <x v="8"/>
    <s v="TH-155 (100&lt;DN ; 120&lt;T)"/>
    <m/>
    <n v="1"/>
    <n v="1"/>
    <m/>
    <m/>
    <m/>
    <m/>
    <m/>
    <n v="1"/>
    <m/>
    <m/>
    <m/>
    <m/>
    <n v="5"/>
    <n v="45400"/>
    <n v="41000"/>
    <n v="34100"/>
    <s v="Eq."/>
    <n v="0.35"/>
    <n v="1"/>
    <n v="0.2"/>
    <n v="0.2"/>
    <n v="1"/>
    <n v="0.2"/>
    <m/>
    <s v="Eq."/>
    <m/>
    <m/>
    <m/>
    <m/>
    <m/>
    <m/>
    <x v="0"/>
  </r>
  <r>
    <x v="8"/>
    <s v="TH-155 (Cas Ech. Plaques ; 50&lt;T&lt;120)"/>
    <m/>
    <n v="1"/>
    <n v="1"/>
    <m/>
    <m/>
    <m/>
    <m/>
    <m/>
    <n v="1"/>
    <m/>
    <m/>
    <m/>
    <m/>
    <n v="10"/>
    <n v="77200"/>
    <n v="73500"/>
    <n v="66900"/>
    <s v="Eq."/>
    <n v="0.35"/>
    <n v="1"/>
    <n v="0.2"/>
    <n v="0.2"/>
    <n v="1"/>
    <n v="0.2"/>
    <m/>
    <s v="Eq."/>
    <m/>
    <m/>
    <m/>
    <m/>
    <m/>
    <m/>
    <x v="0"/>
  </r>
  <r>
    <x v="8"/>
    <s v="TH-155 (Cas Ech. Plaques ; 120&lt;T)"/>
    <m/>
    <n v="1"/>
    <n v="1"/>
    <m/>
    <m/>
    <m/>
    <m/>
    <m/>
    <n v="1"/>
    <m/>
    <m/>
    <m/>
    <m/>
    <n v="5"/>
    <n v="88000"/>
    <n v="83900"/>
    <n v="76300"/>
    <s v="Eq."/>
    <n v="0.35"/>
    <n v="1"/>
    <n v="0.2"/>
    <n v="0.2"/>
    <n v="1"/>
    <n v="0.2"/>
    <m/>
    <s v="Eq."/>
    <m/>
    <m/>
    <m/>
    <m/>
    <m/>
    <m/>
    <x v="0"/>
  </r>
  <r>
    <x v="9"/>
    <s v="EN-101"/>
    <s v="Isolation de combles et toiture"/>
    <n v="1"/>
    <m/>
    <n v="1"/>
    <m/>
    <m/>
    <m/>
    <m/>
    <n v="1"/>
    <m/>
    <m/>
    <m/>
    <m/>
    <n v="30"/>
    <n v="2600"/>
    <n v="2100"/>
    <n v="1400"/>
    <s v="m2"/>
    <n v="0.6"/>
    <n v="1.2"/>
    <n v="0.6"/>
    <n v="0.6"/>
    <n v="0.7"/>
    <n v="0.6"/>
    <m/>
    <s v="m2"/>
    <s v="Exemple Carrefour et fermeture du magasin pendant les travaux"/>
    <m/>
    <m/>
    <m/>
    <m/>
    <m/>
    <x v="0"/>
  </r>
  <r>
    <x v="10"/>
    <s v="EN-102 (Chauff elec)"/>
    <s v="Isolation des murs"/>
    <n v="1"/>
    <m/>
    <n v="1"/>
    <m/>
    <m/>
    <m/>
    <m/>
    <n v="1"/>
    <m/>
    <m/>
    <m/>
    <m/>
    <n v="30"/>
    <n v="3000"/>
    <n v="2500"/>
    <n v="1600"/>
    <s v="m2"/>
    <n v="0.6"/>
    <n v="1.3"/>
    <n v="0.6"/>
    <n v="0.6"/>
    <n v="0.7"/>
    <n v="0.6"/>
    <m/>
    <s v="m2"/>
    <s v="Exemple chaine du froid (pour la continuité)"/>
    <m/>
    <m/>
    <m/>
    <m/>
    <m/>
    <x v="0"/>
  </r>
  <r>
    <x v="10"/>
    <s v="EN-102 (Chauff combustible)"/>
    <m/>
    <n v="1"/>
    <m/>
    <n v="1"/>
    <m/>
    <m/>
    <m/>
    <m/>
    <n v="1"/>
    <m/>
    <m/>
    <m/>
    <m/>
    <n v="30"/>
    <n v="4800"/>
    <n v="3900"/>
    <n v="2600"/>
    <s v="m2"/>
    <n v="0.6"/>
    <n v="1.3"/>
    <n v="0.6"/>
    <n v="0.6"/>
    <n v="0.7"/>
    <n v="0.6"/>
    <m/>
    <s v="m2"/>
    <s v="Forte"/>
    <m/>
    <m/>
    <m/>
    <m/>
    <m/>
    <x v="0"/>
  </r>
  <r>
    <x v="11"/>
    <s v="EN-103"/>
    <s v="Isolation d'un plancher"/>
    <n v="1"/>
    <m/>
    <n v="1"/>
    <m/>
    <m/>
    <m/>
    <m/>
    <n v="1"/>
    <m/>
    <m/>
    <m/>
    <m/>
    <n v="30"/>
    <n v="5200"/>
    <n v="4200"/>
    <n v="2800"/>
    <s v="m2"/>
    <n v="0.6"/>
    <n v="1.2"/>
    <n v="0.6"/>
    <n v="0.6"/>
    <n v="0.7"/>
    <n v="0.6"/>
    <m/>
    <s v="m2"/>
    <s v="Moyenne"/>
    <m/>
    <m/>
    <m/>
    <m/>
    <m/>
    <x v="0"/>
  </r>
  <r>
    <x v="12"/>
    <s v="EN-104 (chauff elec)"/>
    <s v="Fenêtre ou porte-fenêtre complète avec vitrage isolant"/>
    <n v="1"/>
    <m/>
    <n v="1"/>
    <m/>
    <m/>
    <m/>
    <m/>
    <n v="1"/>
    <m/>
    <m/>
    <m/>
    <m/>
    <n v="24"/>
    <n v="3500"/>
    <n v="2800"/>
    <n v="1900"/>
    <s v="m2"/>
    <n v="0.6"/>
    <n v="1.3"/>
    <n v="0.6"/>
    <n v="0.6"/>
    <n v="0.7"/>
    <n v="0.6"/>
    <m/>
    <s v="m2"/>
    <s v="Forte"/>
    <m/>
    <m/>
    <m/>
    <m/>
    <m/>
    <x v="0"/>
  </r>
  <r>
    <x v="12"/>
    <s v="EN-104 (chauff combustible)"/>
    <m/>
    <n v="1"/>
    <m/>
    <n v="1"/>
    <m/>
    <m/>
    <m/>
    <m/>
    <n v="1"/>
    <m/>
    <m/>
    <m/>
    <m/>
    <n v="24"/>
    <n v="5500"/>
    <n v="4500"/>
    <n v="3000"/>
    <s v="m2"/>
    <n v="0.6"/>
    <n v="1.3"/>
    <n v="0.6"/>
    <n v="0.6"/>
    <n v="0.7"/>
    <n v="0.6"/>
    <m/>
    <s v="m2"/>
    <s v="Forte"/>
    <m/>
    <m/>
    <m/>
    <m/>
    <m/>
    <x v="0"/>
  </r>
  <r>
    <x v="13"/>
    <s v="EN-107 (chauff elec)"/>
    <s v="Isolation des toitures-terrasses"/>
    <n v="1"/>
    <m/>
    <n v="1"/>
    <m/>
    <m/>
    <m/>
    <m/>
    <n v="1"/>
    <m/>
    <m/>
    <m/>
    <m/>
    <n v="30"/>
    <n v="1800"/>
    <n v="1500"/>
    <n v="1000"/>
    <s v="m2"/>
    <n v="0.6"/>
    <n v="1.3"/>
    <n v="0.6"/>
    <n v="0.6"/>
    <n v="0.7"/>
    <n v="0.6"/>
    <m/>
    <s v="m2"/>
    <s v="Forte"/>
    <m/>
    <m/>
    <m/>
    <m/>
    <m/>
    <x v="0"/>
  </r>
  <r>
    <x v="13"/>
    <s v="EN-107 (chauff combustible)"/>
    <m/>
    <n v="1"/>
    <m/>
    <n v="1"/>
    <m/>
    <m/>
    <m/>
    <m/>
    <n v="1"/>
    <m/>
    <m/>
    <m/>
    <m/>
    <n v="30"/>
    <n v="2800"/>
    <n v="2300"/>
    <n v="1500"/>
    <s v="m2"/>
    <n v="0.6"/>
    <n v="1.3"/>
    <n v="0.6"/>
    <n v="0.6"/>
    <n v="0.7"/>
    <n v="0.6"/>
    <m/>
    <s v="m2"/>
    <s v="Forte"/>
    <m/>
    <m/>
    <m/>
    <m/>
    <m/>
    <x v="0"/>
  </r>
  <r>
    <x v="14"/>
    <s v="EN-111 (Cas H1)"/>
    <s v="Fenêtre ou porte-fenêtre complète avec vitrage pariétodynamique"/>
    <n v="1"/>
    <m/>
    <n v="1"/>
    <m/>
    <m/>
    <m/>
    <m/>
    <n v="1"/>
    <m/>
    <m/>
    <m/>
    <m/>
    <n v="24"/>
    <n v="1"/>
    <m/>
    <m/>
    <s v="m2"/>
    <n v="3300"/>
    <n v="6600"/>
    <n v="3300"/>
    <n v="4000"/>
    <n v="3700"/>
    <n v="3300"/>
    <m/>
    <s v="m2"/>
    <s v="Forte"/>
    <m/>
    <m/>
    <m/>
    <m/>
    <m/>
    <x v="0"/>
  </r>
  <r>
    <x v="14"/>
    <s v="EN-111 (Cas H2)"/>
    <m/>
    <n v="1"/>
    <m/>
    <n v="1"/>
    <m/>
    <m/>
    <m/>
    <m/>
    <n v="1"/>
    <m/>
    <m/>
    <m/>
    <m/>
    <n v="24"/>
    <m/>
    <n v="1"/>
    <m/>
    <s v="m2"/>
    <n v="2800"/>
    <n v="5500"/>
    <n v="2900"/>
    <n v="3500"/>
    <n v="3200"/>
    <n v="2800"/>
    <m/>
    <s v="m2"/>
    <m/>
    <m/>
    <m/>
    <m/>
    <m/>
    <m/>
    <x v="0"/>
  </r>
  <r>
    <x v="14"/>
    <s v="EN-111 (Cas H3)"/>
    <m/>
    <n v="1"/>
    <m/>
    <n v="1"/>
    <m/>
    <m/>
    <m/>
    <m/>
    <n v="1"/>
    <m/>
    <m/>
    <m/>
    <m/>
    <n v="24"/>
    <m/>
    <m/>
    <n v="1"/>
    <s v="m2"/>
    <n v="2100"/>
    <n v="3900"/>
    <n v="2100"/>
    <n v="2500"/>
    <n v="2300"/>
    <n v="2100"/>
    <m/>
    <s v="m2"/>
    <m/>
    <m/>
    <m/>
    <m/>
    <m/>
    <m/>
    <x v="1"/>
  </r>
  <r>
    <x v="15"/>
    <s v="EN-112"/>
    <s v="Revêtements réflectifs en toiture"/>
    <n v="1"/>
    <m/>
    <n v="1"/>
    <m/>
    <m/>
    <m/>
    <m/>
    <n v="1"/>
    <m/>
    <m/>
    <m/>
    <m/>
    <n v="20"/>
    <n v="160"/>
    <n v="170"/>
    <n v="270"/>
    <s v="m2"/>
    <m/>
    <m/>
    <m/>
    <m/>
    <m/>
    <m/>
    <m/>
    <s v="m2"/>
    <s v="Forte"/>
    <m/>
    <m/>
    <m/>
    <m/>
    <m/>
    <x v="0"/>
  </r>
  <r>
    <x v="16"/>
    <s v="TH-102 (Chauffage seul ; inf. 400kW)"/>
    <s v="Chaudière collective à haute performance énergétique"/>
    <n v="1"/>
    <m/>
    <m/>
    <m/>
    <m/>
    <m/>
    <m/>
    <m/>
    <n v="1"/>
    <m/>
    <m/>
    <m/>
    <n v="22"/>
    <n v="370"/>
    <n v="300"/>
    <n v="200"/>
    <s v="m2"/>
    <n v="1"/>
    <n v="1.1000000000000001"/>
    <n v="0.9"/>
    <n v="0.7"/>
    <n v="1.4"/>
    <n v="0.7"/>
    <m/>
    <s v="m2"/>
    <s v="Forte"/>
    <m/>
    <m/>
    <m/>
    <m/>
    <m/>
    <x v="0"/>
  </r>
  <r>
    <x v="16"/>
    <s v="TH-102 (Chauffage seul ; sup. 400kW)"/>
    <m/>
    <n v="1"/>
    <m/>
    <m/>
    <m/>
    <m/>
    <m/>
    <m/>
    <m/>
    <n v="1"/>
    <m/>
    <m/>
    <m/>
    <n v="22"/>
    <n v="400"/>
    <n v="320"/>
    <n v="220"/>
    <s v="m2"/>
    <n v="1"/>
    <n v="1.1000000000000001"/>
    <n v="0.9"/>
    <n v="0.7"/>
    <n v="1.4"/>
    <n v="0.7"/>
    <m/>
    <s v="m2"/>
    <s v="Forte"/>
    <m/>
    <m/>
    <m/>
    <m/>
    <m/>
    <x v="0"/>
  </r>
  <r>
    <x v="16"/>
    <s v="TH-102 (Chauffage + ECS ; inf. 400kW)"/>
    <m/>
    <n v="1"/>
    <n v="1"/>
    <m/>
    <m/>
    <m/>
    <m/>
    <m/>
    <m/>
    <n v="1"/>
    <m/>
    <m/>
    <m/>
    <n v="22"/>
    <n v="430"/>
    <n v="360"/>
    <n v="240"/>
    <s v="m2"/>
    <n v="1"/>
    <n v="1.1000000000000001"/>
    <n v="0.9"/>
    <n v="0.7"/>
    <n v="1.4"/>
    <n v="0.7"/>
    <m/>
    <s v="m2"/>
    <m/>
    <m/>
    <m/>
    <m/>
    <m/>
    <m/>
    <x v="0"/>
  </r>
  <r>
    <x v="16"/>
    <s v="TH-102 (Chauffage + ECS ; sup. 400kW)"/>
    <m/>
    <n v="1"/>
    <n v="1"/>
    <m/>
    <m/>
    <m/>
    <m/>
    <m/>
    <m/>
    <n v="1"/>
    <m/>
    <m/>
    <m/>
    <n v="22"/>
    <n v="470"/>
    <n v="380"/>
    <n v="260"/>
    <s v="m2"/>
    <n v="1"/>
    <n v="1.1000000000000001"/>
    <n v="0.9"/>
    <n v="0.7"/>
    <n v="1.4"/>
    <n v="0.7"/>
    <m/>
    <s v="m2"/>
    <m/>
    <m/>
    <m/>
    <m/>
    <m/>
    <m/>
    <x v="0"/>
  </r>
  <r>
    <x v="17"/>
    <s v="TH-104"/>
    <s v="Robinet thermostatique"/>
    <n v="1"/>
    <m/>
    <m/>
    <m/>
    <m/>
    <m/>
    <m/>
    <m/>
    <n v="1"/>
    <m/>
    <m/>
    <m/>
    <n v="20"/>
    <n v="100"/>
    <n v="81"/>
    <n v="54"/>
    <s v="m2"/>
    <n v="1.2"/>
    <n v="1"/>
    <n v="0.9"/>
    <n v="0.8"/>
    <n v="1.3"/>
    <n v="0.8"/>
    <m/>
    <s v="m2"/>
    <m/>
    <m/>
    <m/>
    <m/>
    <m/>
    <m/>
    <x v="0"/>
  </r>
  <r>
    <x v="18"/>
    <s v="TH-105"/>
    <s v="Radiateur basse température pour un chauffage centra"/>
    <n v="1"/>
    <m/>
    <m/>
    <m/>
    <m/>
    <m/>
    <m/>
    <m/>
    <n v="1"/>
    <m/>
    <m/>
    <m/>
    <n v="35"/>
    <n v="56"/>
    <n v="46"/>
    <n v="31"/>
    <s v="m2"/>
    <n v="1.2"/>
    <n v="1"/>
    <n v="0.9"/>
    <n v="0.8"/>
    <n v="1.3"/>
    <n v="0.8"/>
    <m/>
    <s v="m2"/>
    <m/>
    <m/>
    <m/>
    <m/>
    <m/>
    <m/>
    <x v="0"/>
  </r>
  <r>
    <x v="19"/>
    <s v="TH-159 vA40-1"/>
    <s v="Raccordement d'un bâtiment tertiaire à un réseau de froid"/>
    <m/>
    <m/>
    <n v="1"/>
    <n v="1"/>
    <m/>
    <m/>
    <m/>
    <m/>
    <n v="1"/>
    <m/>
    <m/>
    <m/>
    <n v="36"/>
    <n v="1"/>
    <n v="1.3"/>
    <n v="1.8"/>
    <s v="kW"/>
    <n v="7800"/>
    <n v="26000"/>
    <n v="11300"/>
    <n v="4900"/>
    <n v="10400"/>
    <n v="4900"/>
    <m/>
    <s v="kW"/>
    <m/>
    <m/>
    <m/>
    <m/>
    <m/>
    <m/>
    <x v="0"/>
  </r>
  <r>
    <x v="20"/>
    <s v="TH-158 vA42-2(PAC Pn &lt; 12 kW)"/>
    <s v="Pompe à chaleur réversible de type air/air"/>
    <n v="1"/>
    <m/>
    <n v="1"/>
    <m/>
    <m/>
    <m/>
    <m/>
    <m/>
    <n v="1"/>
    <m/>
    <m/>
    <m/>
    <n v="22"/>
    <n v="860"/>
    <n v="760"/>
    <n v="620"/>
    <s v="m2"/>
    <n v="1.2"/>
    <n v="1.1000000000000001"/>
    <n v="0.9"/>
    <n v="0.8"/>
    <n v="0.7"/>
    <n v="0.7"/>
    <m/>
    <s v="m2"/>
    <m/>
    <m/>
    <m/>
    <m/>
    <m/>
    <m/>
    <x v="0"/>
  </r>
  <r>
    <x v="20"/>
    <s v="TH-158 vA42-2(PAC Pn &gt; 12 kW)"/>
    <m/>
    <n v="1"/>
    <m/>
    <n v="1"/>
    <m/>
    <m/>
    <m/>
    <m/>
    <m/>
    <n v="1"/>
    <m/>
    <m/>
    <m/>
    <n v="22"/>
    <n v="870"/>
    <n v="770"/>
    <n v="630"/>
    <s v="m2"/>
    <n v="1.2"/>
    <n v="1.1000000000000001"/>
    <n v="0.9"/>
    <n v="0.8"/>
    <n v="0.7"/>
    <n v="0.7"/>
    <m/>
    <s v="m2"/>
    <m/>
    <m/>
    <m/>
    <m/>
    <m/>
    <m/>
    <x v="0"/>
  </r>
  <r>
    <x v="20"/>
    <s v="TH-158 vA42-2(PAC en toiture)"/>
    <m/>
    <n v="1"/>
    <m/>
    <n v="1"/>
    <m/>
    <m/>
    <m/>
    <m/>
    <m/>
    <n v="1"/>
    <m/>
    <m/>
    <m/>
    <n v="22"/>
    <n v="660"/>
    <n v="540"/>
    <n v="360"/>
    <s v="m2"/>
    <n v="1.2"/>
    <n v="1.1000000000000001"/>
    <n v="0.9"/>
    <n v="0.8"/>
    <n v="0.7"/>
    <n v="0.7"/>
    <m/>
    <s v="m2"/>
    <m/>
    <m/>
    <m/>
    <m/>
    <m/>
    <m/>
    <x v="0"/>
  </r>
  <r>
    <x v="21"/>
    <s v="TH-157 v150-2(P &lt;= 500 kW)"/>
    <s v="Chaudière biomasse collective"/>
    <n v="1"/>
    <m/>
    <m/>
    <m/>
    <m/>
    <m/>
    <m/>
    <m/>
    <n v="1"/>
    <m/>
    <m/>
    <m/>
    <n v="22"/>
    <n v="4.8"/>
    <n v="4.8"/>
    <n v="4.8"/>
    <s v="kWh/an"/>
    <m/>
    <m/>
    <m/>
    <m/>
    <m/>
    <m/>
    <m/>
    <m/>
    <m/>
    <m/>
    <m/>
    <m/>
    <m/>
    <m/>
    <x v="1"/>
  </r>
  <r>
    <x v="21"/>
    <s v="TH-157 vA50-2(P &gt; 500 kW)"/>
    <m/>
    <n v="1"/>
    <m/>
    <m/>
    <m/>
    <m/>
    <m/>
    <m/>
    <m/>
    <n v="1"/>
    <m/>
    <m/>
    <m/>
    <n v="22"/>
    <n v="3.4"/>
    <n v="3.4"/>
    <n v="3.4"/>
    <s v="kWh/an"/>
    <m/>
    <m/>
    <m/>
    <m/>
    <m/>
    <m/>
    <m/>
    <m/>
    <m/>
    <m/>
    <m/>
    <m/>
    <m/>
    <m/>
    <x v="1"/>
  </r>
  <r>
    <x v="22"/>
    <s v="TH-156 (T°C de consigne [15°C;18°C])"/>
    <s v="Freecooling par eau de refroidissement en substitution d'un groupe froid pour la climatisation"/>
    <m/>
    <m/>
    <n v="1"/>
    <n v="1"/>
    <m/>
    <m/>
    <m/>
    <m/>
    <n v="1"/>
    <m/>
    <m/>
    <m/>
    <n v="14"/>
    <n v="5100"/>
    <n v="4200"/>
    <n v="3000"/>
    <s v="kW"/>
    <m/>
    <m/>
    <m/>
    <m/>
    <m/>
    <m/>
    <m/>
    <s v="kW"/>
    <m/>
    <m/>
    <m/>
    <m/>
    <m/>
    <m/>
    <x v="0"/>
  </r>
  <r>
    <x v="22"/>
    <s v="TH-156 (T°C de consigne [18°C;20°C])"/>
    <s v="Freecooling par eau de refroidissement en substitution d'un groupe froid pour la climatisation"/>
    <m/>
    <m/>
    <n v="1"/>
    <n v="1"/>
    <m/>
    <m/>
    <m/>
    <m/>
    <n v="1"/>
    <m/>
    <m/>
    <m/>
    <n v="14"/>
    <n v="6400"/>
    <n v="5900"/>
    <n v="4700"/>
    <s v="kW"/>
    <m/>
    <m/>
    <m/>
    <m/>
    <m/>
    <m/>
    <m/>
    <s v="kW"/>
    <m/>
    <m/>
    <m/>
    <m/>
    <m/>
    <m/>
    <x v="0"/>
  </r>
  <r>
    <x v="23"/>
    <s v="TH-154"/>
    <s v="Récupération instantanée de chaleur sur eaux grises"/>
    <m/>
    <n v="1"/>
    <m/>
    <m/>
    <m/>
    <m/>
    <m/>
    <m/>
    <n v="1"/>
    <m/>
    <m/>
    <m/>
    <n v="15"/>
    <m/>
    <m/>
    <m/>
    <m/>
    <m/>
    <m/>
    <m/>
    <m/>
    <m/>
    <m/>
    <m/>
    <m/>
    <m/>
    <m/>
    <m/>
    <m/>
    <m/>
    <m/>
    <x v="1"/>
  </r>
  <r>
    <x v="24"/>
    <s v="TH-143 (Chauffage)"/>
    <s v="Ventilo-convecteurs haute performance"/>
    <n v="1"/>
    <m/>
    <m/>
    <m/>
    <m/>
    <m/>
    <m/>
    <m/>
    <n v="1"/>
    <m/>
    <m/>
    <m/>
    <n v="15"/>
    <n v="65"/>
    <m/>
    <m/>
    <s v="kW"/>
    <n v="0.6"/>
    <n v="2.2999999999999998"/>
    <n v="0.6"/>
    <n v="0.45"/>
    <n v="2.2000000000000002"/>
    <n v="0.45"/>
    <m/>
    <s v="kW"/>
    <m/>
    <m/>
    <m/>
    <m/>
    <m/>
    <m/>
    <x v="0"/>
  </r>
  <r>
    <x v="24"/>
    <s v="TH-143 (Chauffage)"/>
    <m/>
    <n v="1"/>
    <m/>
    <m/>
    <m/>
    <m/>
    <m/>
    <m/>
    <m/>
    <n v="1"/>
    <m/>
    <m/>
    <m/>
    <n v="15"/>
    <m/>
    <n v="57"/>
    <m/>
    <s v="kW"/>
    <n v="0.6"/>
    <n v="2.35"/>
    <n v="0.6"/>
    <n v="0.45"/>
    <n v="2.2000000000000002"/>
    <n v="0.45"/>
    <m/>
    <s v="kW"/>
    <m/>
    <m/>
    <m/>
    <m/>
    <m/>
    <m/>
    <x v="0"/>
  </r>
  <r>
    <x v="24"/>
    <s v="TH-143 (Chauffage)"/>
    <m/>
    <n v="1"/>
    <m/>
    <m/>
    <m/>
    <m/>
    <m/>
    <m/>
    <m/>
    <n v="1"/>
    <m/>
    <m/>
    <m/>
    <n v="15"/>
    <m/>
    <m/>
    <n v="48"/>
    <s v="kW"/>
    <n v="0.6"/>
    <n v="2.35"/>
    <n v="0.6"/>
    <n v="0.45"/>
    <n v="2.2000000000000002"/>
    <n v="0.45"/>
    <m/>
    <s v="kW"/>
    <m/>
    <m/>
    <m/>
    <m/>
    <m/>
    <m/>
    <x v="1"/>
  </r>
  <r>
    <x v="24"/>
    <s v="TH-143 (Rafraichissement)"/>
    <m/>
    <m/>
    <m/>
    <n v="1"/>
    <m/>
    <m/>
    <m/>
    <m/>
    <m/>
    <n v="1"/>
    <m/>
    <m/>
    <m/>
    <n v="15"/>
    <n v="9"/>
    <m/>
    <m/>
    <s v="kW"/>
    <n v="1.85"/>
    <n v="2.0499999999999998"/>
    <n v="1.85"/>
    <n v="0"/>
    <n v="3.1"/>
    <n v="0"/>
    <m/>
    <s v="kW"/>
    <m/>
    <m/>
    <m/>
    <m/>
    <m/>
    <m/>
    <x v="0"/>
  </r>
  <r>
    <x v="24"/>
    <s v="TH-143 (Rafraichissement)"/>
    <m/>
    <m/>
    <m/>
    <n v="1"/>
    <m/>
    <m/>
    <m/>
    <m/>
    <m/>
    <n v="1"/>
    <m/>
    <m/>
    <m/>
    <n v="15"/>
    <m/>
    <n v="13"/>
    <m/>
    <s v="kW"/>
    <n v="1.55"/>
    <n v="2.1"/>
    <n v="1.55"/>
    <n v="0"/>
    <n v="3.35"/>
    <n v="0"/>
    <m/>
    <s v="kW"/>
    <m/>
    <m/>
    <m/>
    <m/>
    <m/>
    <m/>
    <x v="0"/>
  </r>
  <r>
    <x v="24"/>
    <s v="TH-143 (Rafraichissement)"/>
    <m/>
    <m/>
    <m/>
    <n v="1"/>
    <m/>
    <m/>
    <m/>
    <m/>
    <m/>
    <n v="1"/>
    <m/>
    <m/>
    <m/>
    <n v="15"/>
    <m/>
    <m/>
    <n v="24"/>
    <s v="kW"/>
    <n v="0.95"/>
    <n v="2.0499999999999998"/>
    <n v="0.95"/>
    <n v="0"/>
    <n v="2.6"/>
    <n v="0"/>
    <m/>
    <s v="kW"/>
    <m/>
    <m/>
    <m/>
    <m/>
    <m/>
    <m/>
    <x v="1"/>
  </r>
  <r>
    <x v="25"/>
    <s v="TH-142 (Système convectif) (5&lt;h&lt;7)"/>
    <s v="Système de déstratification d'air"/>
    <n v="1"/>
    <m/>
    <m/>
    <m/>
    <n v="1"/>
    <m/>
    <m/>
    <m/>
    <n v="1"/>
    <m/>
    <m/>
    <m/>
    <n v="15"/>
    <n v="600"/>
    <n v="700"/>
    <n v="900"/>
    <s v="kW"/>
    <m/>
    <m/>
    <m/>
    <m/>
    <m/>
    <m/>
    <m/>
    <s v="kW"/>
    <m/>
    <m/>
    <m/>
    <m/>
    <m/>
    <m/>
    <x v="0"/>
  </r>
  <r>
    <x v="25"/>
    <s v="TH-142 (Système convectif) (7&lt;h&lt;10)"/>
    <m/>
    <n v="1"/>
    <m/>
    <m/>
    <m/>
    <n v="1"/>
    <m/>
    <m/>
    <m/>
    <n v="1"/>
    <m/>
    <m/>
    <m/>
    <n v="15"/>
    <n v="2000"/>
    <n v="2200"/>
    <n v="2800"/>
    <s v="kW"/>
    <m/>
    <m/>
    <m/>
    <m/>
    <m/>
    <m/>
    <m/>
    <s v="kW"/>
    <m/>
    <m/>
    <m/>
    <m/>
    <m/>
    <m/>
    <x v="0"/>
  </r>
  <r>
    <x v="25"/>
    <s v="TH-142 (Système convectif) (10&lt;h&lt;15)"/>
    <m/>
    <n v="1"/>
    <m/>
    <m/>
    <m/>
    <n v="1"/>
    <m/>
    <m/>
    <m/>
    <n v="1"/>
    <m/>
    <m/>
    <m/>
    <n v="15"/>
    <n v="4000"/>
    <n v="4400"/>
    <n v="5200"/>
    <s v="kW"/>
    <m/>
    <m/>
    <m/>
    <m/>
    <m/>
    <m/>
    <m/>
    <s v="kW"/>
    <m/>
    <m/>
    <m/>
    <m/>
    <m/>
    <m/>
    <x v="0"/>
  </r>
  <r>
    <x v="25"/>
    <s v="TH-142 (Système convectif) (15&lt;h&lt;20)"/>
    <m/>
    <n v="1"/>
    <m/>
    <m/>
    <m/>
    <n v="1"/>
    <m/>
    <m/>
    <m/>
    <n v="1"/>
    <m/>
    <m/>
    <m/>
    <n v="15"/>
    <n v="5800"/>
    <n v="6300"/>
    <n v="7200"/>
    <s v="kW"/>
    <m/>
    <m/>
    <m/>
    <m/>
    <m/>
    <m/>
    <m/>
    <s v="kW"/>
    <m/>
    <m/>
    <m/>
    <m/>
    <m/>
    <m/>
    <x v="0"/>
  </r>
  <r>
    <x v="25"/>
    <s v="TH-142 (Système convectif) (20&lt;h)"/>
    <m/>
    <n v="1"/>
    <m/>
    <m/>
    <m/>
    <n v="1"/>
    <m/>
    <m/>
    <m/>
    <n v="1"/>
    <m/>
    <m/>
    <m/>
    <n v="15"/>
    <n v="6700"/>
    <n v="7100"/>
    <n v="8000"/>
    <s v="kW"/>
    <m/>
    <m/>
    <m/>
    <m/>
    <m/>
    <m/>
    <m/>
    <s v="kW"/>
    <m/>
    <m/>
    <m/>
    <m/>
    <m/>
    <m/>
    <x v="0"/>
  </r>
  <r>
    <x v="25"/>
    <s v="TH-142 (Système radiatif) (5&lt;h&lt;7)"/>
    <m/>
    <n v="1"/>
    <m/>
    <m/>
    <m/>
    <n v="1"/>
    <m/>
    <m/>
    <m/>
    <n v="1"/>
    <m/>
    <m/>
    <m/>
    <n v="15"/>
    <n v="210"/>
    <n v="250"/>
    <n v="320"/>
    <s v="kW"/>
    <m/>
    <m/>
    <m/>
    <m/>
    <m/>
    <m/>
    <m/>
    <s v="kW"/>
    <m/>
    <m/>
    <m/>
    <m/>
    <m/>
    <m/>
    <x v="0"/>
  </r>
  <r>
    <x v="25"/>
    <s v="TH-142 (Système radiatif) (7&lt;h&lt;10)"/>
    <m/>
    <n v="1"/>
    <m/>
    <m/>
    <m/>
    <n v="1"/>
    <m/>
    <m/>
    <m/>
    <n v="1"/>
    <m/>
    <m/>
    <m/>
    <n v="15"/>
    <n v="700"/>
    <n v="770"/>
    <n v="980"/>
    <s v="kW"/>
    <m/>
    <m/>
    <m/>
    <m/>
    <m/>
    <m/>
    <m/>
    <s v="kW"/>
    <m/>
    <m/>
    <m/>
    <m/>
    <m/>
    <m/>
    <x v="0"/>
  </r>
  <r>
    <x v="25"/>
    <s v="TH-142 (Système radiatif) (10&lt;h&lt;15)"/>
    <m/>
    <n v="1"/>
    <m/>
    <m/>
    <m/>
    <n v="1"/>
    <m/>
    <m/>
    <m/>
    <n v="1"/>
    <m/>
    <m/>
    <m/>
    <n v="15"/>
    <n v="1400"/>
    <n v="1500"/>
    <n v="1800"/>
    <s v="kW"/>
    <m/>
    <m/>
    <m/>
    <m/>
    <m/>
    <m/>
    <m/>
    <s v="kW"/>
    <m/>
    <m/>
    <m/>
    <m/>
    <m/>
    <m/>
    <x v="0"/>
  </r>
  <r>
    <x v="25"/>
    <s v="TH-142 (Système radiatif) (15&lt;h&lt;20)"/>
    <m/>
    <n v="1"/>
    <m/>
    <m/>
    <m/>
    <n v="1"/>
    <m/>
    <m/>
    <m/>
    <n v="1"/>
    <m/>
    <m/>
    <m/>
    <n v="15"/>
    <n v="2000"/>
    <n v="2200"/>
    <n v="2500"/>
    <s v="kW"/>
    <m/>
    <m/>
    <m/>
    <m/>
    <m/>
    <m/>
    <m/>
    <s v="kW"/>
    <m/>
    <m/>
    <m/>
    <m/>
    <m/>
    <m/>
    <x v="0"/>
  </r>
  <r>
    <x v="25"/>
    <s v="TH-142 (Système radiatif) (20&lt;h)"/>
    <m/>
    <n v="1"/>
    <m/>
    <m/>
    <m/>
    <n v="1"/>
    <m/>
    <m/>
    <m/>
    <n v="1"/>
    <m/>
    <m/>
    <m/>
    <n v="15"/>
    <n v="2300"/>
    <n v="2500"/>
    <n v="2800"/>
    <s v="kW"/>
    <m/>
    <m/>
    <m/>
    <m/>
    <m/>
    <m/>
    <m/>
    <s v="kW"/>
    <m/>
    <m/>
    <m/>
    <m/>
    <m/>
    <m/>
    <x v="0"/>
  </r>
  <r>
    <x v="26"/>
    <s v="TH-141 (Pn&lt;=400kW), 111% ≤ ηs&lt; 126%)"/>
    <s v="Pompe à chaleur à moteur gaz de type air/eau"/>
    <n v="1"/>
    <m/>
    <m/>
    <m/>
    <m/>
    <m/>
    <m/>
    <m/>
    <n v="1"/>
    <m/>
    <m/>
    <m/>
    <n v="20"/>
    <n v="570"/>
    <n v="460"/>
    <n v="310"/>
    <s v="m2"/>
    <n v="1"/>
    <n v="1.1000000000000001"/>
    <n v="0.9"/>
    <n v="0.7"/>
    <n v="1.4"/>
    <n v="0.7"/>
    <m/>
    <s v="m2"/>
    <m/>
    <m/>
    <m/>
    <m/>
    <m/>
    <m/>
    <x v="0"/>
  </r>
  <r>
    <x v="26"/>
    <s v="TH-141 (Pn&lt;=400kW), 111% ≤ ηs&lt; 126%)"/>
    <m/>
    <n v="1"/>
    <n v="1"/>
    <m/>
    <m/>
    <m/>
    <m/>
    <m/>
    <m/>
    <n v="1"/>
    <m/>
    <m/>
    <m/>
    <n v="20"/>
    <n v="670"/>
    <n v="550"/>
    <n v="370"/>
    <s v="m2"/>
    <n v="1"/>
    <n v="1.1000000000000001"/>
    <n v="0.9"/>
    <n v="0.7"/>
    <n v="1.4"/>
    <n v="0.7"/>
    <m/>
    <s v="m2"/>
    <m/>
    <m/>
    <m/>
    <m/>
    <m/>
    <m/>
    <x v="0"/>
  </r>
  <r>
    <x v="26"/>
    <s v="TH-141 (Pn&lt;=400kW), 126% ≤ ηs)"/>
    <m/>
    <n v="1"/>
    <m/>
    <m/>
    <m/>
    <m/>
    <m/>
    <m/>
    <m/>
    <n v="1"/>
    <m/>
    <m/>
    <m/>
    <n v="20"/>
    <n v="660"/>
    <n v="540"/>
    <n v="360"/>
    <s v="m2"/>
    <n v="1"/>
    <n v="1.1000000000000001"/>
    <n v="0.9"/>
    <n v="0.7"/>
    <n v="1.4"/>
    <n v="0.7"/>
    <m/>
    <s v="m2"/>
    <m/>
    <m/>
    <m/>
    <m/>
    <m/>
    <m/>
    <x v="0"/>
  </r>
  <r>
    <x v="26"/>
    <s v="TH-141 (Pn&lt;=400kW), 126% ≤ ηs)"/>
    <m/>
    <n v="1"/>
    <n v="1"/>
    <m/>
    <m/>
    <m/>
    <m/>
    <m/>
    <m/>
    <n v="1"/>
    <m/>
    <m/>
    <m/>
    <n v="20"/>
    <n v="780"/>
    <n v="640"/>
    <n v="430"/>
    <s v="m2"/>
    <n v="1"/>
    <n v="1.1000000000000001"/>
    <n v="0.9"/>
    <n v="0.7"/>
    <n v="1.4"/>
    <n v="0.7"/>
    <m/>
    <s v="m2"/>
    <m/>
    <m/>
    <m/>
    <m/>
    <m/>
    <m/>
    <x v="0"/>
  </r>
  <r>
    <x v="26"/>
    <s v="TH-141 (Pn&gt;400kW), 1,3&lt;=COP&lt;1,6)"/>
    <m/>
    <n v="1"/>
    <m/>
    <m/>
    <m/>
    <m/>
    <m/>
    <m/>
    <m/>
    <n v="1"/>
    <m/>
    <m/>
    <m/>
    <n v="20"/>
    <n v="690"/>
    <n v="560"/>
    <n v="370"/>
    <s v="m2"/>
    <n v="1"/>
    <n v="1.1000000000000001"/>
    <n v="0.9"/>
    <n v="0.7"/>
    <n v="1.4"/>
    <n v="0.7"/>
    <m/>
    <s v="m2"/>
    <m/>
    <m/>
    <m/>
    <m/>
    <m/>
    <m/>
    <x v="0"/>
  </r>
  <r>
    <x v="26"/>
    <s v="TH-141 (Pn&gt;400kW), 1,3&lt;=COP&lt;1,6)"/>
    <m/>
    <n v="1"/>
    <n v="1"/>
    <m/>
    <m/>
    <m/>
    <m/>
    <m/>
    <m/>
    <n v="1"/>
    <m/>
    <m/>
    <m/>
    <n v="20"/>
    <n v="820"/>
    <n v="670"/>
    <n v="440"/>
    <s v="m2"/>
    <n v="1"/>
    <n v="1.1000000000000001"/>
    <n v="0.9"/>
    <n v="0.7"/>
    <n v="1.4"/>
    <n v="0.7"/>
    <m/>
    <s v="m2"/>
    <m/>
    <m/>
    <m/>
    <m/>
    <m/>
    <m/>
    <x v="0"/>
  </r>
  <r>
    <x v="26"/>
    <s v="TH-141 (Pn&gt;400kW), 1,36&lt;=COP)"/>
    <m/>
    <n v="1"/>
    <m/>
    <m/>
    <m/>
    <m/>
    <m/>
    <m/>
    <m/>
    <n v="1"/>
    <m/>
    <m/>
    <m/>
    <n v="20"/>
    <n v="870"/>
    <n v="710"/>
    <n v="470"/>
    <s v="m2"/>
    <n v="1"/>
    <n v="1.1000000000000001"/>
    <n v="0.9"/>
    <n v="0.7"/>
    <n v="1.4"/>
    <n v="0.7"/>
    <m/>
    <s v="m2"/>
    <m/>
    <m/>
    <m/>
    <m/>
    <m/>
    <m/>
    <x v="0"/>
  </r>
  <r>
    <x v="26"/>
    <s v="TH-141 (Pn&gt;400kW), 1,36&lt;=COP)"/>
    <m/>
    <n v="1"/>
    <n v="1"/>
    <m/>
    <m/>
    <m/>
    <m/>
    <m/>
    <m/>
    <n v="1"/>
    <m/>
    <m/>
    <m/>
    <n v="20"/>
    <n v="1000"/>
    <n v="850"/>
    <n v="560"/>
    <s v="m2"/>
    <n v="1"/>
    <n v="1.1000000000000001"/>
    <n v="0.9"/>
    <n v="0.7"/>
    <n v="1.4"/>
    <n v="0.7"/>
    <m/>
    <s v="m2"/>
    <m/>
    <m/>
    <m/>
    <m/>
    <m/>
    <m/>
    <x v="0"/>
  </r>
  <r>
    <x v="27"/>
    <s v="TH-140 (Pn&lt;=400kW), 111% ≤ ηs&lt; 126%)"/>
    <s v="Pompe à chaleur à absorption de type air/eau ou eau/eau"/>
    <n v="1"/>
    <m/>
    <m/>
    <m/>
    <m/>
    <m/>
    <m/>
    <m/>
    <n v="1"/>
    <m/>
    <m/>
    <m/>
    <n v="22"/>
    <n v="600"/>
    <n v="490"/>
    <n v="330"/>
    <s v="m2"/>
    <n v="1"/>
    <n v="1.1000000000000001"/>
    <n v="0.9"/>
    <n v="0.7"/>
    <n v="1.4"/>
    <n v="0.7"/>
    <m/>
    <s v="m2"/>
    <m/>
    <m/>
    <m/>
    <m/>
    <m/>
    <m/>
    <x v="0"/>
  </r>
  <r>
    <x v="27"/>
    <s v="TH-140 (Pn&lt;=400kW), 111% ≤ ηs&lt; 126%)"/>
    <m/>
    <n v="1"/>
    <n v="1"/>
    <m/>
    <m/>
    <m/>
    <m/>
    <m/>
    <m/>
    <n v="1"/>
    <m/>
    <m/>
    <m/>
    <n v="22"/>
    <n v="710"/>
    <n v="580"/>
    <n v="390"/>
    <s v="m2"/>
    <n v="1"/>
    <n v="1.1000000000000001"/>
    <n v="0.9"/>
    <n v="0.7"/>
    <n v="1.4"/>
    <n v="0.7"/>
    <m/>
    <s v="m2"/>
    <m/>
    <m/>
    <m/>
    <m/>
    <m/>
    <m/>
    <x v="0"/>
  </r>
  <r>
    <x v="27"/>
    <s v="TH-140 (Pn&lt;=400kW), 126% ≤ ηs)"/>
    <m/>
    <n v="1"/>
    <m/>
    <m/>
    <m/>
    <m/>
    <m/>
    <m/>
    <m/>
    <n v="1"/>
    <m/>
    <m/>
    <m/>
    <n v="22"/>
    <n v="700"/>
    <n v="570"/>
    <n v="380"/>
    <s v="m2"/>
    <n v="1"/>
    <n v="1.1000000000000001"/>
    <n v="0.9"/>
    <n v="0.7"/>
    <n v="1.4"/>
    <n v="0.7"/>
    <m/>
    <s v="m2"/>
    <m/>
    <m/>
    <m/>
    <m/>
    <m/>
    <m/>
    <x v="0"/>
  </r>
  <r>
    <x v="27"/>
    <s v="TH-140 (Pn&lt;=400kW), 126% ≤ ηs)"/>
    <m/>
    <n v="1"/>
    <n v="1"/>
    <m/>
    <m/>
    <m/>
    <m/>
    <m/>
    <m/>
    <n v="1"/>
    <m/>
    <m/>
    <m/>
    <n v="22"/>
    <n v="830"/>
    <n v="680"/>
    <n v="450"/>
    <s v="m2"/>
    <n v="1"/>
    <n v="1.1000000000000001"/>
    <n v="0.9"/>
    <n v="0.7"/>
    <n v="1.4"/>
    <n v="0.7"/>
    <m/>
    <s v="m2"/>
    <m/>
    <m/>
    <m/>
    <m/>
    <m/>
    <m/>
    <x v="0"/>
  </r>
  <r>
    <x v="27"/>
    <s v="TH-140 (Pn&gt;400kW), 1,3&lt;=COP&lt;1,6)"/>
    <m/>
    <n v="1"/>
    <m/>
    <m/>
    <m/>
    <m/>
    <m/>
    <m/>
    <m/>
    <n v="1"/>
    <m/>
    <m/>
    <m/>
    <n v="22"/>
    <n v="730"/>
    <n v="600"/>
    <n v="400"/>
    <s v="m2"/>
    <n v="1"/>
    <n v="1.1000000000000001"/>
    <n v="0.9"/>
    <n v="0.7"/>
    <n v="1.4"/>
    <n v="0.7"/>
    <m/>
    <s v="m2"/>
    <m/>
    <m/>
    <m/>
    <m/>
    <m/>
    <m/>
    <x v="0"/>
  </r>
  <r>
    <x v="27"/>
    <s v="TH-140 (Pn&gt;400kW), 1,3&lt;=COP&lt;1,6)"/>
    <m/>
    <n v="1"/>
    <n v="1"/>
    <m/>
    <m/>
    <m/>
    <m/>
    <m/>
    <m/>
    <n v="1"/>
    <m/>
    <m/>
    <m/>
    <n v="22"/>
    <n v="870"/>
    <n v="710"/>
    <n v="470"/>
    <s v="m2"/>
    <n v="1"/>
    <n v="1.1000000000000001"/>
    <n v="0.9"/>
    <n v="0.7"/>
    <n v="1.4"/>
    <n v="0.7"/>
    <m/>
    <s v="m2"/>
    <m/>
    <m/>
    <m/>
    <m/>
    <m/>
    <m/>
    <x v="0"/>
  </r>
  <r>
    <x v="27"/>
    <s v="TH-140 (Pn&gt;400kW), 1,36&lt;=COP)"/>
    <m/>
    <n v="1"/>
    <m/>
    <m/>
    <m/>
    <m/>
    <m/>
    <m/>
    <m/>
    <n v="1"/>
    <m/>
    <m/>
    <m/>
    <n v="22"/>
    <n v="930"/>
    <n v="760"/>
    <n v="500"/>
    <s v="m2"/>
    <n v="1"/>
    <n v="1.1000000000000001"/>
    <n v="0.9"/>
    <n v="0.7"/>
    <n v="1.4"/>
    <n v="0.7"/>
    <m/>
    <s v="m2"/>
    <m/>
    <m/>
    <m/>
    <m/>
    <m/>
    <m/>
    <x v="0"/>
  </r>
  <r>
    <x v="27"/>
    <s v="TH-140 (Pn&gt;400kW), 1,36&lt;=COP)"/>
    <m/>
    <n v="1"/>
    <n v="1"/>
    <m/>
    <m/>
    <m/>
    <m/>
    <m/>
    <m/>
    <n v="1"/>
    <m/>
    <m/>
    <m/>
    <n v="22"/>
    <n v="1100"/>
    <n v="900"/>
    <n v="600"/>
    <s v="m2"/>
    <n v="1"/>
    <n v="1.1000000000000001"/>
    <n v="0.9"/>
    <n v="0.7"/>
    <n v="1.4"/>
    <n v="0.7"/>
    <m/>
    <s v="m2"/>
    <m/>
    <m/>
    <m/>
    <m/>
    <m/>
    <m/>
    <x v="0"/>
  </r>
  <r>
    <x v="28"/>
    <s v="EQ-117 (CO2 friogporteur diphasique pour froid positif)"/>
    <s v="Installation frigorifique utilisant du CO2 subcritique ou transcritique"/>
    <m/>
    <m/>
    <m/>
    <n v="1"/>
    <m/>
    <m/>
    <m/>
    <m/>
    <n v="1"/>
    <m/>
    <m/>
    <m/>
    <n v="15"/>
    <n v="7300"/>
    <n v="7300"/>
    <n v="7300"/>
    <s v="kW"/>
    <m/>
    <m/>
    <m/>
    <m/>
    <m/>
    <m/>
    <m/>
    <s v="kW"/>
    <m/>
    <s v="Exemple Carrefour et fermeture du magasin pendant les travaux"/>
    <m/>
    <m/>
    <m/>
    <m/>
    <x v="1"/>
  </r>
  <r>
    <x v="28"/>
    <s v="EQ-117 (froid négatif seul en cascade avec CO2 subcritique)"/>
    <m/>
    <m/>
    <m/>
    <m/>
    <n v="1"/>
    <m/>
    <m/>
    <m/>
    <m/>
    <n v="1"/>
    <m/>
    <m/>
    <m/>
    <n v="15"/>
    <n v="8400"/>
    <n v="8400"/>
    <n v="8400"/>
    <s v="kW"/>
    <m/>
    <m/>
    <m/>
    <m/>
    <m/>
    <m/>
    <m/>
    <s v="kW"/>
    <m/>
    <m/>
    <m/>
    <m/>
    <m/>
    <m/>
    <x v="1"/>
  </r>
  <r>
    <x v="28"/>
    <s v="EQ-117 (Installation au CO2 transcritique)"/>
    <m/>
    <m/>
    <m/>
    <m/>
    <n v="1"/>
    <m/>
    <m/>
    <m/>
    <m/>
    <n v="1"/>
    <m/>
    <m/>
    <m/>
    <n v="15"/>
    <s v="A estimer"/>
    <s v="A estimer"/>
    <s v="A estimer"/>
    <s v="kW"/>
    <m/>
    <m/>
    <m/>
    <m/>
    <m/>
    <m/>
    <m/>
    <s v="kW"/>
    <m/>
    <s v="Exemple Carrefour et fermeture du magasin pendant les travaux"/>
    <m/>
    <m/>
    <m/>
    <m/>
    <x v="1"/>
  </r>
  <r>
    <x v="28"/>
    <s v="EQ-117"/>
    <m/>
    <m/>
    <m/>
    <m/>
    <n v="1"/>
    <m/>
    <m/>
    <m/>
    <m/>
    <n v="1"/>
    <m/>
    <m/>
    <m/>
    <n v="15"/>
    <s v="A estimer"/>
    <s v="A estimer"/>
    <s v="A estimer"/>
    <s v="kW"/>
    <m/>
    <m/>
    <m/>
    <m/>
    <m/>
    <m/>
    <m/>
    <s v="kW"/>
    <m/>
    <m/>
    <m/>
    <m/>
    <m/>
    <m/>
    <x v="1"/>
  </r>
  <r>
    <x v="28"/>
    <s v="EQ-117"/>
    <m/>
    <m/>
    <m/>
    <m/>
    <n v="1"/>
    <m/>
    <m/>
    <m/>
    <m/>
    <n v="1"/>
    <m/>
    <m/>
    <m/>
    <n v="15"/>
    <s v="A estimer"/>
    <s v="A estimer"/>
    <s v="A estimer"/>
    <s v="kW"/>
    <m/>
    <m/>
    <m/>
    <m/>
    <m/>
    <m/>
    <m/>
    <s v="kW"/>
    <m/>
    <m/>
    <m/>
    <m/>
    <m/>
    <m/>
    <x v="1"/>
  </r>
  <r>
    <x v="28"/>
    <s v="EQ-117"/>
    <m/>
    <m/>
    <m/>
    <m/>
    <n v="1"/>
    <m/>
    <m/>
    <m/>
    <m/>
    <n v="1"/>
    <m/>
    <m/>
    <m/>
    <n v="15"/>
    <s v="A estimer"/>
    <s v="A estimer"/>
    <s v="A estimer"/>
    <s v="kW"/>
    <m/>
    <m/>
    <m/>
    <m/>
    <m/>
    <m/>
    <m/>
    <s v="kW"/>
    <m/>
    <m/>
    <m/>
    <m/>
    <m/>
    <m/>
    <x v="1"/>
  </r>
  <r>
    <x v="28"/>
    <s v="EQ-117"/>
    <m/>
    <m/>
    <m/>
    <m/>
    <n v="1"/>
    <m/>
    <m/>
    <m/>
    <m/>
    <n v="1"/>
    <m/>
    <m/>
    <m/>
    <n v="15"/>
    <s v="A estimer"/>
    <s v="A estimer"/>
    <s v="A estimer"/>
    <s v="kW"/>
    <m/>
    <m/>
    <m/>
    <m/>
    <m/>
    <m/>
    <m/>
    <s v="kW"/>
    <m/>
    <m/>
    <m/>
    <m/>
    <m/>
    <m/>
    <x v="1"/>
  </r>
  <r>
    <x v="28"/>
    <s v="EQ-117"/>
    <m/>
    <m/>
    <m/>
    <m/>
    <n v="1"/>
    <m/>
    <m/>
    <m/>
    <m/>
    <n v="1"/>
    <m/>
    <m/>
    <m/>
    <n v="15"/>
    <s v="A estimer"/>
    <s v="A estimer"/>
    <s v="A estimer"/>
    <s v="kW"/>
    <m/>
    <m/>
    <m/>
    <m/>
    <m/>
    <m/>
    <m/>
    <s v="kW"/>
    <m/>
    <m/>
    <m/>
    <m/>
    <m/>
    <m/>
    <x v="1"/>
  </r>
  <r>
    <x v="29"/>
    <s v="EQ-123"/>
    <s v="Moto-variateur synchrone à aimants permanents ou à résistance"/>
    <n v="13700"/>
    <n v="2000"/>
    <n v="2000"/>
    <n v="8000"/>
    <n v="16300"/>
    <n v="2000"/>
    <n v="2000"/>
    <m/>
    <n v="1"/>
    <m/>
    <m/>
    <m/>
    <n v="20"/>
    <m/>
    <m/>
    <m/>
    <s v="kW"/>
    <m/>
    <m/>
    <m/>
    <m/>
    <m/>
    <m/>
    <m/>
    <s v="kW"/>
    <m/>
    <s v="Exemple chaine du froid (pour la continuité)"/>
    <m/>
    <m/>
    <m/>
    <m/>
    <x v="1"/>
  </r>
  <r>
    <x v="30"/>
    <s v="EQ-124"/>
    <s v="Fermeture des meubles frigorifiques de vente à température positive"/>
    <m/>
    <m/>
    <m/>
    <n v="1"/>
    <m/>
    <m/>
    <m/>
    <n v="1"/>
    <m/>
    <s v="ISO"/>
    <m/>
    <m/>
    <n v="7"/>
    <n v="25600"/>
    <n v="25600"/>
    <n v="25600"/>
    <s v="m"/>
    <m/>
    <m/>
    <m/>
    <m/>
    <m/>
    <m/>
    <m/>
    <s v="m"/>
    <m/>
    <m/>
    <m/>
    <m/>
    <m/>
    <m/>
    <x v="1"/>
  </r>
  <r>
    <x v="31"/>
    <s v="EQ-125 (Meuble Simple)"/>
    <s v="Fermeture des meubles frigorifiques de vente à température négative"/>
    <m/>
    <m/>
    <m/>
    <n v="1"/>
    <m/>
    <m/>
    <m/>
    <n v="1"/>
    <m/>
    <m/>
    <m/>
    <m/>
    <n v="7"/>
    <n v="6700"/>
    <n v="6700"/>
    <n v="6700"/>
    <s v="m"/>
    <m/>
    <m/>
    <m/>
    <m/>
    <m/>
    <m/>
    <m/>
    <s v="m"/>
    <m/>
    <m/>
    <m/>
    <m/>
    <m/>
    <m/>
    <x v="1"/>
  </r>
  <r>
    <x v="31"/>
    <s v="EQ-125 (Meuble Double)"/>
    <m/>
    <m/>
    <m/>
    <m/>
    <n v="1"/>
    <m/>
    <m/>
    <m/>
    <n v="1"/>
    <m/>
    <m/>
    <m/>
    <m/>
    <n v="7"/>
    <n v="8200"/>
    <n v="8200"/>
    <n v="8200"/>
    <s v="m"/>
    <m/>
    <m/>
    <m/>
    <m/>
    <m/>
    <m/>
    <m/>
    <s v="m"/>
    <m/>
    <m/>
    <m/>
    <m/>
    <m/>
    <m/>
    <x v="1"/>
  </r>
  <r>
    <x v="31"/>
    <s v="EQ-125 (Meuble Combiné)"/>
    <m/>
    <m/>
    <m/>
    <m/>
    <n v="1"/>
    <m/>
    <m/>
    <m/>
    <n v="1"/>
    <m/>
    <m/>
    <m/>
    <m/>
    <n v="7"/>
    <n v="4600"/>
    <n v="4600"/>
    <n v="4600"/>
    <s v="m"/>
    <m/>
    <m/>
    <m/>
    <m/>
    <m/>
    <m/>
    <m/>
    <s v="m"/>
    <m/>
    <m/>
    <m/>
    <m/>
    <m/>
    <m/>
    <x v="1"/>
  </r>
  <r>
    <x v="32"/>
    <s v="EQ-127  120 &lt; X &lt; 139 lm/W Avec IRC &lt;90"/>
    <s v="Luminaire à modules LED"/>
    <m/>
    <m/>
    <m/>
    <m/>
    <m/>
    <m/>
    <n v="1"/>
    <m/>
    <n v="1"/>
    <m/>
    <m/>
    <m/>
    <s v="17 à 42"/>
    <m/>
    <m/>
    <m/>
    <s v="W"/>
    <n v="35"/>
    <n v="42"/>
    <n v="53"/>
    <n v="27"/>
    <n v="47"/>
    <n v="27"/>
    <m/>
    <s v="W"/>
    <m/>
    <m/>
    <m/>
    <m/>
    <m/>
    <m/>
    <x v="1"/>
  </r>
  <r>
    <x v="32"/>
    <s v="EQ-127  140 &lt; X &lt; 159 lm/W Avec IRC &lt;90"/>
    <m/>
    <m/>
    <m/>
    <m/>
    <m/>
    <m/>
    <m/>
    <n v="1"/>
    <m/>
    <n v="1"/>
    <m/>
    <m/>
    <m/>
    <s v="17 à 42"/>
    <m/>
    <m/>
    <m/>
    <s v="W"/>
    <n v="35"/>
    <n v="42"/>
    <n v="54"/>
    <n v="28"/>
    <n v="47"/>
    <n v="28"/>
    <m/>
    <s v="W"/>
    <m/>
    <m/>
    <m/>
    <m/>
    <m/>
    <m/>
    <x v="1"/>
  </r>
  <r>
    <x v="32"/>
    <s v="EQ-127  160 &lt; X &lt; 184 lm/W Avec IRC &lt;90"/>
    <m/>
    <m/>
    <m/>
    <m/>
    <m/>
    <m/>
    <m/>
    <n v="1"/>
    <m/>
    <n v="1"/>
    <m/>
    <m/>
    <m/>
    <s v="17 à 42"/>
    <m/>
    <m/>
    <m/>
    <s v="W"/>
    <n v="44"/>
    <n v="54"/>
    <n v="67"/>
    <n v="35"/>
    <n v="59"/>
    <n v="35"/>
    <m/>
    <s v="W"/>
    <m/>
    <m/>
    <m/>
    <m/>
    <m/>
    <m/>
    <x v="1"/>
  </r>
  <r>
    <x v="32"/>
    <s v="EQ-127  X &gt;/= 185 lm/W Avec IRC &lt;90"/>
    <m/>
    <m/>
    <m/>
    <m/>
    <m/>
    <m/>
    <m/>
    <n v="1"/>
    <m/>
    <n v="1"/>
    <m/>
    <m/>
    <m/>
    <s v="17 à 42"/>
    <m/>
    <m/>
    <m/>
    <s v="W"/>
    <n v="55"/>
    <n v="67"/>
    <n v="83"/>
    <n v="44"/>
    <n v="74"/>
    <n v="44"/>
    <m/>
    <s v="W"/>
    <m/>
    <m/>
    <m/>
    <m/>
    <m/>
    <m/>
    <x v="1"/>
  </r>
  <r>
    <x v="32"/>
    <s v="EQ-127  108 &lt; X &lt; 125 lm/W Avec IRC &gt;90"/>
    <m/>
    <m/>
    <m/>
    <m/>
    <m/>
    <m/>
    <m/>
    <n v="1"/>
    <m/>
    <n v="1"/>
    <m/>
    <m/>
    <m/>
    <s v="17 à 42"/>
    <m/>
    <m/>
    <m/>
    <s v="W"/>
    <n v="29"/>
    <n v="34"/>
    <n v="45"/>
    <n v="22"/>
    <n v="38"/>
    <n v="22"/>
    <m/>
    <s v="W"/>
    <m/>
    <m/>
    <m/>
    <m/>
    <m/>
    <m/>
    <x v="1"/>
  </r>
  <r>
    <x v="32"/>
    <s v="EQ-127  126 &lt; X &lt; 143 lm/W Avec IRC &gt;90"/>
    <m/>
    <m/>
    <m/>
    <m/>
    <m/>
    <m/>
    <m/>
    <n v="1"/>
    <m/>
    <n v="1"/>
    <m/>
    <m/>
    <m/>
    <s v="17 à 42"/>
    <m/>
    <m/>
    <m/>
    <s v="W"/>
    <n v="29"/>
    <n v="35"/>
    <n v="45"/>
    <n v="23"/>
    <n v="39"/>
    <n v="23"/>
    <m/>
    <s v="W"/>
    <m/>
    <m/>
    <m/>
    <m/>
    <m/>
    <m/>
    <x v="1"/>
  </r>
  <r>
    <x v="32"/>
    <s v="EQ-127  144 &lt; X &lt; 166 lm/W Avec IRC &gt;90"/>
    <m/>
    <m/>
    <m/>
    <m/>
    <m/>
    <m/>
    <m/>
    <n v="1"/>
    <m/>
    <n v="1"/>
    <m/>
    <m/>
    <m/>
    <s v="17 à 42"/>
    <m/>
    <m/>
    <m/>
    <s v="W"/>
    <n v="37"/>
    <n v="45"/>
    <n v="57"/>
    <n v="29"/>
    <n v="50"/>
    <n v="29"/>
    <m/>
    <s v="W"/>
    <m/>
    <m/>
    <m/>
    <m/>
    <m/>
    <m/>
    <x v="1"/>
  </r>
  <r>
    <x v="32"/>
    <s v="EQ-127  X &gt;/= 167 lm/W Avec IRC &gt;90"/>
    <m/>
    <m/>
    <m/>
    <m/>
    <m/>
    <m/>
    <m/>
    <n v="1"/>
    <m/>
    <n v="1"/>
    <m/>
    <m/>
    <m/>
    <s v="17 à 42"/>
    <m/>
    <m/>
    <m/>
    <s v="W"/>
    <n v="47"/>
    <n v="57"/>
    <n v="71"/>
    <n v="37"/>
    <n v="63"/>
    <n v="37"/>
    <m/>
    <s v="W"/>
    <m/>
    <m/>
    <m/>
    <m/>
    <m/>
    <m/>
    <x v="1"/>
  </r>
  <r>
    <x v="33"/>
    <s v="EQ-129 (Commerces)"/>
    <s v="Lanterneaux d’éclairage zénithal"/>
    <m/>
    <m/>
    <m/>
    <m/>
    <m/>
    <m/>
    <n v="1"/>
    <m/>
    <n v="1"/>
    <m/>
    <m/>
    <m/>
    <n v="20"/>
    <n v="9500"/>
    <n v="10800"/>
    <n v="16000"/>
    <s v="m2"/>
    <m/>
    <m/>
    <m/>
    <m/>
    <m/>
    <m/>
    <m/>
    <s v="m2"/>
    <m/>
    <m/>
    <m/>
    <m/>
    <m/>
    <m/>
    <x v="0"/>
  </r>
  <r>
    <x v="33"/>
    <s v="EQ-129 (Autres secteurs)"/>
    <m/>
    <m/>
    <m/>
    <m/>
    <m/>
    <m/>
    <m/>
    <n v="1"/>
    <m/>
    <n v="1"/>
    <m/>
    <m/>
    <m/>
    <n v="20"/>
    <n v="3400"/>
    <n v="4000"/>
    <n v="6400"/>
    <s v="m2"/>
    <m/>
    <m/>
    <m/>
    <m/>
    <m/>
    <m/>
    <m/>
    <s v="m2"/>
    <m/>
    <m/>
    <m/>
    <m/>
    <m/>
    <m/>
    <x v="0"/>
  </r>
  <r>
    <x v="34"/>
    <s v="EQ-130"/>
    <s v="Système de condensation frigorifique à haute efficacité"/>
    <m/>
    <m/>
    <m/>
    <n v="1"/>
    <m/>
    <m/>
    <m/>
    <m/>
    <n v="1"/>
    <m/>
    <m/>
    <m/>
    <n v="15"/>
    <s v="Trop de valeurs"/>
    <s v="Trop de valeurs"/>
    <s v="Trop de valeurs"/>
    <m/>
    <m/>
    <m/>
    <m/>
    <m/>
    <m/>
    <m/>
    <m/>
    <m/>
    <m/>
    <m/>
    <m/>
    <m/>
    <m/>
    <m/>
    <x v="1"/>
  </r>
  <r>
    <x v="35"/>
    <s v="EQ-131"/>
    <s v="Conduits de lumière naturelle"/>
    <m/>
    <m/>
    <m/>
    <m/>
    <m/>
    <m/>
    <n v="1"/>
    <m/>
    <n v="1"/>
    <m/>
    <m/>
    <m/>
    <n v="20"/>
    <n v="28500"/>
    <n v="28500"/>
    <n v="28500"/>
    <s v="m2"/>
    <n v="0.75"/>
    <n v="0.6"/>
    <n v="1"/>
    <n v="0.6"/>
    <n v="0.6"/>
    <n v="0.6"/>
    <m/>
    <s v="kW"/>
    <m/>
    <m/>
    <m/>
    <m/>
    <m/>
    <m/>
    <x v="1"/>
  </r>
  <r>
    <x v="36"/>
    <s v="EQ-134 (Classe B - Armoire frigo verticale)"/>
    <s v="Meuble frigorifique de vente performant avec groupe de production de froid intégré"/>
    <m/>
    <m/>
    <m/>
    <n v="1"/>
    <m/>
    <m/>
    <m/>
    <m/>
    <n v="1"/>
    <m/>
    <m/>
    <m/>
    <n v="10"/>
    <n v="38200"/>
    <n v="38200"/>
    <n v="38200"/>
    <s v="m"/>
    <m/>
    <m/>
    <m/>
    <m/>
    <m/>
    <m/>
    <m/>
    <s v="m"/>
    <m/>
    <m/>
    <m/>
    <m/>
    <m/>
    <m/>
    <x v="1"/>
  </r>
  <r>
    <x v="36"/>
    <s v="EQ-134 (Classe B - Armoire frigo horizontale)"/>
    <m/>
    <m/>
    <m/>
    <m/>
    <n v="1"/>
    <m/>
    <m/>
    <m/>
    <m/>
    <n v="1"/>
    <m/>
    <m/>
    <m/>
    <n v="10"/>
    <n v="10500"/>
    <n v="10500"/>
    <n v="10500"/>
    <s v="m"/>
    <m/>
    <m/>
    <m/>
    <m/>
    <m/>
    <m/>
    <m/>
    <s v="m"/>
    <m/>
    <m/>
    <m/>
    <m/>
    <m/>
    <m/>
    <x v="1"/>
  </r>
  <r>
    <x v="36"/>
    <s v="EQ-134 (Classe B - Congélateurs verticaux)"/>
    <m/>
    <m/>
    <m/>
    <m/>
    <n v="1"/>
    <m/>
    <m/>
    <m/>
    <m/>
    <n v="1"/>
    <m/>
    <m/>
    <m/>
    <n v="10"/>
    <n v="41200"/>
    <n v="41200"/>
    <n v="41200"/>
    <s v="m"/>
    <m/>
    <m/>
    <m/>
    <m/>
    <m/>
    <m/>
    <m/>
    <s v="m"/>
    <m/>
    <m/>
    <m/>
    <m/>
    <m/>
    <m/>
    <x v="1"/>
  </r>
  <r>
    <x v="36"/>
    <s v="EQ-134 (Classe B - Congélateurs horizontaux)"/>
    <m/>
    <m/>
    <m/>
    <m/>
    <n v="1"/>
    <m/>
    <m/>
    <m/>
    <m/>
    <n v="1"/>
    <m/>
    <m/>
    <m/>
    <n v="10"/>
    <n v="18800"/>
    <n v="18800"/>
    <n v="18800"/>
    <s v="m"/>
    <m/>
    <m/>
    <m/>
    <m/>
    <m/>
    <m/>
    <m/>
    <s v="m"/>
    <m/>
    <m/>
    <m/>
    <m/>
    <m/>
    <m/>
    <x v="1"/>
  </r>
  <r>
    <x v="36"/>
    <s v="EQ-134 (Classe A - Armoire frigo verticale)"/>
    <m/>
    <m/>
    <m/>
    <m/>
    <n v="1"/>
    <m/>
    <m/>
    <m/>
    <m/>
    <n v="1"/>
    <m/>
    <m/>
    <m/>
    <n v="10"/>
    <n v="43800"/>
    <n v="43800"/>
    <n v="43800"/>
    <s v="m"/>
    <m/>
    <m/>
    <m/>
    <m/>
    <m/>
    <m/>
    <m/>
    <s v="m"/>
    <m/>
    <m/>
    <m/>
    <m/>
    <m/>
    <m/>
    <x v="1"/>
  </r>
  <r>
    <x v="36"/>
    <s v="EQ-134 (Classe A - armoire frigo horizontale)"/>
    <m/>
    <m/>
    <m/>
    <m/>
    <n v="1"/>
    <m/>
    <m/>
    <m/>
    <m/>
    <n v="1"/>
    <m/>
    <m/>
    <m/>
    <n v="10"/>
    <n v="12100"/>
    <n v="12100"/>
    <n v="12100"/>
    <s v="m"/>
    <m/>
    <m/>
    <m/>
    <m/>
    <m/>
    <m/>
    <m/>
    <s v="m"/>
    <m/>
    <m/>
    <m/>
    <m/>
    <m/>
    <m/>
    <x v="1"/>
  </r>
  <r>
    <x v="36"/>
    <s v="EQ-134 (Classe A - Congélateurs verticaux)"/>
    <m/>
    <m/>
    <m/>
    <m/>
    <n v="1"/>
    <m/>
    <m/>
    <m/>
    <m/>
    <n v="1"/>
    <m/>
    <m/>
    <m/>
    <n v="10"/>
    <n v="49400"/>
    <n v="49400"/>
    <n v="49400"/>
    <s v="m"/>
    <m/>
    <m/>
    <m/>
    <m/>
    <m/>
    <m/>
    <m/>
    <s v="m"/>
    <m/>
    <m/>
    <m/>
    <m/>
    <m/>
    <m/>
    <x v="1"/>
  </r>
  <r>
    <x v="36"/>
    <s v="EQ-134 (Classe A - Congélateurs horizontaux)"/>
    <m/>
    <m/>
    <m/>
    <m/>
    <n v="1"/>
    <m/>
    <m/>
    <m/>
    <m/>
    <n v="1"/>
    <m/>
    <m/>
    <m/>
    <n v="10"/>
    <n v="21900"/>
    <n v="21900"/>
    <n v="21900"/>
    <s v="m"/>
    <m/>
    <m/>
    <m/>
    <m/>
    <m/>
    <m/>
    <m/>
    <s v="m"/>
    <m/>
    <m/>
    <m/>
    <m/>
    <m/>
    <m/>
    <x v="1"/>
  </r>
  <r>
    <x v="37"/>
    <s v="TH-109"/>
    <s v="Optimiseur de relance en chauffage collectif comprenant une fonction auto-adaptative"/>
    <n v="1"/>
    <m/>
    <m/>
    <m/>
    <m/>
    <m/>
    <m/>
    <m/>
    <n v="1"/>
    <n v="1"/>
    <m/>
    <m/>
    <n v="15"/>
    <n v="1.1000000000000001"/>
    <n v="0.9"/>
    <n v="0.6"/>
    <s v="m2"/>
    <n v="100"/>
    <n v="84"/>
    <n v="82"/>
    <n v="68"/>
    <n v="120"/>
    <n v="68"/>
    <m/>
    <s v="m2"/>
    <m/>
    <m/>
    <m/>
    <m/>
    <m/>
    <m/>
    <x v="0"/>
  </r>
  <r>
    <x v="38"/>
    <s v="TH-110"/>
    <s v="Récupérateur de chaleur à condensation"/>
    <n v="1"/>
    <m/>
    <m/>
    <m/>
    <m/>
    <m/>
    <m/>
    <m/>
    <n v="1"/>
    <m/>
    <m/>
    <m/>
    <n v="11"/>
    <s v="A estimer"/>
    <s v="A estimer"/>
    <s v="A estimer"/>
    <s v="m2"/>
    <m/>
    <m/>
    <m/>
    <m/>
    <m/>
    <m/>
    <m/>
    <s v="m2"/>
    <m/>
    <m/>
    <m/>
    <m/>
    <m/>
    <m/>
    <x v="1"/>
  </r>
  <r>
    <x v="39"/>
    <s v="TH-111"/>
    <s v="Chauffe-eau solaire collectif (France métropolitaine)"/>
    <m/>
    <n v="1"/>
    <m/>
    <m/>
    <m/>
    <m/>
    <m/>
    <m/>
    <n v="1"/>
    <m/>
    <m/>
    <m/>
    <n v="22"/>
    <s v="A estimer"/>
    <s v="A estimer"/>
    <s v="A estimer"/>
    <m/>
    <m/>
    <m/>
    <m/>
    <m/>
    <m/>
    <m/>
    <m/>
    <m/>
    <m/>
    <m/>
    <m/>
    <m/>
    <m/>
    <m/>
    <x v="1"/>
  </r>
  <r>
    <x v="40"/>
    <s v="TH-112"/>
    <s v="Système de variation électronique de vitesse sur un moteur asynchrone"/>
    <n v="9600"/>
    <n v="990"/>
    <n v="990"/>
    <n v="3900"/>
    <n v="11400"/>
    <n v="990"/>
    <n v="990"/>
    <m/>
    <n v="1"/>
    <n v="1"/>
    <m/>
    <m/>
    <n v="15"/>
    <m/>
    <m/>
    <m/>
    <s v="kW"/>
    <m/>
    <m/>
    <m/>
    <m/>
    <m/>
    <m/>
    <m/>
    <s v="kW"/>
    <m/>
    <m/>
    <m/>
    <m/>
    <m/>
    <m/>
    <x v="1"/>
  </r>
  <r>
    <x v="41"/>
    <s v="TH-113 P&lt;400 kW ; 111%&lt;ⴄs&lt;126%"/>
    <s v="Pompe à chaleur de type air/eau ou eau/eau"/>
    <n v="1"/>
    <n v="1"/>
    <n v="1"/>
    <m/>
    <m/>
    <m/>
    <m/>
    <m/>
    <n v="1"/>
    <m/>
    <m/>
    <m/>
    <n v="20"/>
    <n v="390"/>
    <n v="320"/>
    <n v="210"/>
    <s v="m2"/>
    <n v="1.2"/>
    <n v="1.1000000000000001"/>
    <n v="0.9"/>
    <n v="0.8"/>
    <n v="0.7"/>
    <n v="0.7"/>
    <m/>
    <s v="m2"/>
    <m/>
    <m/>
    <m/>
    <m/>
    <m/>
    <m/>
    <x v="0"/>
  </r>
  <r>
    <x v="41"/>
    <s v="TH-113 P&lt;400 kW ; ⴄs&gt;126%"/>
    <m/>
    <n v="1"/>
    <n v="1"/>
    <n v="1"/>
    <m/>
    <m/>
    <m/>
    <m/>
    <m/>
    <n v="1"/>
    <m/>
    <m/>
    <m/>
    <n v="20"/>
    <n v="470"/>
    <n v="390"/>
    <n v="260"/>
    <s v="m2"/>
    <n v="1.2"/>
    <n v="1.1000000000000001"/>
    <n v="0.9"/>
    <n v="0.8"/>
    <n v="0.7"/>
    <n v="0.7"/>
    <m/>
    <s v="m2"/>
    <m/>
    <m/>
    <m/>
    <m/>
    <m/>
    <m/>
    <x v="0"/>
  </r>
  <r>
    <x v="41"/>
    <s v="TH-113 P&gt;400 kW ; 3,4&lt;COP&lt;4"/>
    <m/>
    <n v="1"/>
    <n v="1"/>
    <n v="1"/>
    <m/>
    <m/>
    <m/>
    <m/>
    <m/>
    <n v="1"/>
    <m/>
    <m/>
    <m/>
    <n v="20"/>
    <n v="380"/>
    <n v="310"/>
    <n v="210"/>
    <s v="m2"/>
    <n v="1.2"/>
    <n v="1.1000000000000001"/>
    <n v="0.9"/>
    <n v="0.8"/>
    <n v="0.7"/>
    <n v="0.7"/>
    <m/>
    <s v="m2"/>
    <m/>
    <m/>
    <m/>
    <m/>
    <m/>
    <m/>
    <x v="0"/>
  </r>
  <r>
    <x v="41"/>
    <s v="TH-113 P&lt;400 kW ; COP&gt;4"/>
    <m/>
    <n v="1"/>
    <n v="1"/>
    <n v="1"/>
    <m/>
    <m/>
    <m/>
    <m/>
    <m/>
    <n v="1"/>
    <m/>
    <m/>
    <m/>
    <n v="20"/>
    <n v="500"/>
    <n v="410"/>
    <n v="270"/>
    <s v="m2"/>
    <n v="1.2"/>
    <n v="1.1000000000000001"/>
    <n v="0.9"/>
    <n v="0.8"/>
    <n v="0.7"/>
    <n v="0.7"/>
    <m/>
    <s v="m2"/>
    <m/>
    <m/>
    <m/>
    <m/>
    <m/>
    <m/>
    <x v="0"/>
  </r>
  <r>
    <x v="42"/>
    <s v="TH-125 (Ventilation modulée proportionnelle)"/>
    <s v="Ventilation mécanique simple flux à débit d’air constant ou modulé"/>
    <m/>
    <m/>
    <m/>
    <m/>
    <n v="1"/>
    <m/>
    <m/>
    <m/>
    <n v="1"/>
    <m/>
    <m/>
    <m/>
    <n v="17"/>
    <n v="770"/>
    <n v="630"/>
    <n v="420"/>
    <s v="m2"/>
    <n v="0.48"/>
    <n v="0.54"/>
    <n v="0.54"/>
    <n v="1"/>
    <n v="0.59"/>
    <n v="0.54"/>
    <m/>
    <s v="m2"/>
    <m/>
    <m/>
    <m/>
    <m/>
    <m/>
    <m/>
    <x v="0"/>
  </r>
  <r>
    <x v="42"/>
    <s v="TH-125 (Ventilation modulée à détection de présence)"/>
    <m/>
    <m/>
    <m/>
    <m/>
    <m/>
    <n v="1"/>
    <m/>
    <m/>
    <m/>
    <n v="1"/>
    <m/>
    <m/>
    <m/>
    <n v="17"/>
    <n v="690"/>
    <n v="560"/>
    <n v="380"/>
    <s v="m2"/>
    <n v="0.4"/>
    <n v="0.51"/>
    <n v="0.51"/>
    <n v="1"/>
    <n v="0.45"/>
    <n v="0.51"/>
    <m/>
    <s v="m2"/>
    <m/>
    <m/>
    <m/>
    <m/>
    <m/>
    <m/>
    <x v="0"/>
  </r>
  <r>
    <x v="42"/>
    <s v="TH-125 (Ventilation à débit d'air constant)"/>
    <m/>
    <m/>
    <m/>
    <m/>
    <m/>
    <n v="1"/>
    <m/>
    <m/>
    <m/>
    <n v="1"/>
    <m/>
    <m/>
    <m/>
    <n v="17"/>
    <n v="400"/>
    <n v="330"/>
    <n v="220"/>
    <s v="m2"/>
    <n v="0.4"/>
    <n v="0.57999999999999996"/>
    <n v="0.57999999999999996"/>
    <n v="1"/>
    <n v="0.53"/>
    <n v="0.57999999999999996"/>
    <m/>
    <s v="m2"/>
    <m/>
    <m/>
    <m/>
    <m/>
    <m/>
    <m/>
    <x v="0"/>
  </r>
  <r>
    <x v="43"/>
    <s v="TH-126 (Ventilation modulée proportionnelle)"/>
    <s v="Ventilation mécanique double flux avec échangeur_x000a_à débit d’air constant ou modulé"/>
    <m/>
    <m/>
    <m/>
    <m/>
    <n v="1"/>
    <m/>
    <m/>
    <m/>
    <n v="1"/>
    <m/>
    <m/>
    <m/>
    <n v="17"/>
    <n v="1000"/>
    <n v="830"/>
    <n v="560"/>
    <s v="m2"/>
    <n v="0.53"/>
    <n v="0.71"/>
    <n v="0.71"/>
    <n v="1"/>
    <n v="0.68"/>
    <n v="0.71"/>
    <m/>
    <s v="m2"/>
    <m/>
    <m/>
    <m/>
    <m/>
    <m/>
    <m/>
    <x v="0"/>
  </r>
  <r>
    <x v="43"/>
    <s v="TH-126 (Ventilation modulée à détection de présence)"/>
    <m/>
    <m/>
    <m/>
    <m/>
    <m/>
    <n v="1"/>
    <m/>
    <m/>
    <m/>
    <n v="1"/>
    <m/>
    <m/>
    <m/>
    <n v="17"/>
    <n v="970"/>
    <n v="800"/>
    <n v="530"/>
    <s v="m2"/>
    <n v="0.51"/>
    <n v="0.71"/>
    <n v="0.71"/>
    <n v="1"/>
    <n v="0.63"/>
    <n v="0.71"/>
    <m/>
    <s v="m2"/>
    <m/>
    <m/>
    <m/>
    <m/>
    <m/>
    <m/>
    <x v="0"/>
  </r>
  <r>
    <x v="43"/>
    <s v="TH-126 (Ventilation à débit d'air constant)"/>
    <m/>
    <m/>
    <m/>
    <m/>
    <m/>
    <n v="1"/>
    <m/>
    <m/>
    <m/>
    <n v="1"/>
    <m/>
    <m/>
    <m/>
    <n v="17"/>
    <n v="850"/>
    <n v="700"/>
    <n v="460"/>
    <s v="m2"/>
    <n v="0.48"/>
    <n v="0.71"/>
    <n v="0.71"/>
    <n v="1"/>
    <n v="0.61"/>
    <n v="0.71"/>
    <m/>
    <s v="m2"/>
    <m/>
    <m/>
    <m/>
    <m/>
    <m/>
    <m/>
    <x v="0"/>
  </r>
  <r>
    <x v="44"/>
    <s v="TH-127 (P&lt;400 kW ; Chauffage)"/>
    <s v="Raccordement d’un bâtiment tertiaire à un réseau de chaleur"/>
    <n v="1"/>
    <m/>
    <m/>
    <m/>
    <m/>
    <m/>
    <m/>
    <m/>
    <m/>
    <m/>
    <n v="1"/>
    <m/>
    <n v="30"/>
    <n v="1.1000000000000001"/>
    <n v="0.9"/>
    <n v="0.6"/>
    <s v="m2"/>
    <n v="480"/>
    <n v="400"/>
    <n v="370"/>
    <n v="310"/>
    <n v="540"/>
    <n v="310"/>
    <m/>
    <s v="m2"/>
    <m/>
    <m/>
    <m/>
    <m/>
    <m/>
    <m/>
    <x v="0"/>
  </r>
  <r>
    <x v="44"/>
    <s v="TH-127 (P&lt;400 kW ; Chauffage + ECS)"/>
    <m/>
    <n v="1"/>
    <n v="1"/>
    <m/>
    <m/>
    <m/>
    <m/>
    <m/>
    <m/>
    <m/>
    <m/>
    <n v="1"/>
    <m/>
    <n v="30"/>
    <n v="1.1000000000000001"/>
    <n v="0.9"/>
    <n v="0.6"/>
    <s v="m2"/>
    <n v="510"/>
    <n v="540"/>
    <n v="420"/>
    <n v="360"/>
    <n v="680"/>
    <n v="330"/>
    <m/>
    <s v="m2"/>
    <m/>
    <m/>
    <m/>
    <m/>
    <m/>
    <m/>
    <x v="0"/>
  </r>
  <r>
    <x v="44"/>
    <s v="TH-127 (P&gt;400 kW ; Chauffage)"/>
    <m/>
    <n v="1"/>
    <m/>
    <m/>
    <m/>
    <m/>
    <m/>
    <m/>
    <m/>
    <m/>
    <m/>
    <n v="1"/>
    <m/>
    <n v="30"/>
    <n v="1.1000000000000001"/>
    <n v="0.9"/>
    <n v="0.6"/>
    <s v="m2"/>
    <n v="370"/>
    <n v="310"/>
    <n v="280"/>
    <n v="240"/>
    <n v="410"/>
    <n v="240"/>
    <m/>
    <s v="m2"/>
    <m/>
    <m/>
    <m/>
    <m/>
    <m/>
    <m/>
    <x v="0"/>
  </r>
  <r>
    <x v="44"/>
    <s v="TH-127 (P&gt;400 kW ; Chauffage + ECS)"/>
    <m/>
    <n v="1"/>
    <n v="1"/>
    <m/>
    <m/>
    <m/>
    <m/>
    <m/>
    <m/>
    <m/>
    <m/>
    <n v="1"/>
    <m/>
    <n v="30"/>
    <n v="1.1000000000000001"/>
    <n v="0.9"/>
    <n v="0.6"/>
    <s v="m2"/>
    <n v="390"/>
    <n v="410"/>
    <n v="320"/>
    <n v="270"/>
    <n v="520"/>
    <n v="260"/>
    <m/>
    <s v="m2"/>
    <m/>
    <m/>
    <m/>
    <m/>
    <m/>
    <m/>
    <x v="0"/>
  </r>
  <r>
    <x v="45"/>
    <s v="SE-103 "/>
    <s v="Réglage des organes d’équilibrage d’une installation _x000a_ de chauffage à eau chaude"/>
    <n v="1"/>
    <m/>
    <m/>
    <m/>
    <m/>
    <m/>
    <m/>
    <s v="?"/>
    <s v="?"/>
    <s v="?"/>
    <s v="?"/>
    <s v="?"/>
    <n v="10"/>
    <n v="120"/>
    <n v="100"/>
    <n v="67"/>
    <s v="m2"/>
    <m/>
    <m/>
    <m/>
    <m/>
    <m/>
    <m/>
    <m/>
    <s v="m2"/>
    <m/>
    <m/>
    <m/>
    <m/>
    <m/>
    <m/>
    <x v="0"/>
  </r>
  <r>
    <x v="46"/>
    <s v="SE-104"/>
    <s v="Contrat de Performance Energétique Services (CPE Services) Chauffage"/>
    <s v="?"/>
    <s v="?"/>
    <s v="?"/>
    <s v="?"/>
    <s v="?"/>
    <s v="?"/>
    <s v="?"/>
    <s v="?"/>
    <s v="?"/>
    <s v="?"/>
    <s v="?"/>
    <s v="?"/>
    <s v="2 à 10"/>
    <s v="Trop de valeurs"/>
    <s v="Trop de valeurs"/>
    <s v="Trop de valeurs"/>
    <s v="m2"/>
    <m/>
    <m/>
    <m/>
    <m/>
    <m/>
    <m/>
    <m/>
    <s v="m2"/>
    <m/>
    <m/>
    <m/>
    <m/>
    <m/>
    <m/>
    <x v="1"/>
  </r>
  <r>
    <x v="47"/>
    <s v="SE-105"/>
    <s v="Abaissement de la température de retour vers un réseau de chaleur"/>
    <n v="1"/>
    <n v="1"/>
    <m/>
    <m/>
    <m/>
    <m/>
    <m/>
    <n v="1"/>
    <m/>
    <m/>
    <m/>
    <m/>
    <n v="12"/>
    <n v="130"/>
    <n v="110"/>
    <n v="72"/>
    <s v="m2"/>
    <n v="1.2"/>
    <n v="1"/>
    <n v="0.9"/>
    <n v="0.8"/>
    <n v="1.3"/>
    <n v="0.8"/>
    <m/>
    <s v="m2"/>
    <m/>
    <m/>
    <m/>
    <m/>
    <m/>
    <m/>
    <x v="0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46">
  <r>
    <x v="0"/>
    <s v="TH-134 (cas clim - Atm)"/>
    <s v="Régulation sur groupe de production de froid pour haute pression flottante"/>
    <m/>
    <m/>
    <n v="1"/>
    <m/>
    <m/>
    <m/>
    <m/>
    <m/>
    <m/>
    <n v="1"/>
    <m/>
    <m/>
    <n v="14"/>
    <n v="2000"/>
    <n v="1800"/>
    <n v="1600"/>
    <s v="kW"/>
    <m/>
    <m/>
    <m/>
    <m/>
    <m/>
    <m/>
    <m/>
    <s v="kW"/>
    <m/>
    <m/>
    <m/>
    <m/>
    <m/>
    <m/>
    <n v="1"/>
    <n v="0"/>
    <n v="0"/>
    <x v="0"/>
    <x v="0"/>
    <x v="0"/>
    <x v="0"/>
    <n v="0"/>
  </r>
  <r>
    <x v="0"/>
    <s v="TH-134 (cas clim - Eau)"/>
    <m/>
    <m/>
    <m/>
    <n v="1"/>
    <m/>
    <m/>
    <m/>
    <m/>
    <m/>
    <m/>
    <m/>
    <m/>
    <m/>
    <n v="14"/>
    <n v="670"/>
    <n v="480"/>
    <n v="290"/>
    <s v="kW"/>
    <m/>
    <m/>
    <m/>
    <m/>
    <m/>
    <m/>
    <m/>
    <s v="kW"/>
    <m/>
    <m/>
    <m/>
    <m/>
    <m/>
    <m/>
    <n v="1"/>
    <n v="0"/>
    <n v="0"/>
    <x v="0"/>
    <x v="0"/>
    <x v="0"/>
    <x v="0"/>
    <n v="0"/>
  </r>
  <r>
    <x v="0"/>
    <s v="TH-134 (cas Refr. - Atm)"/>
    <m/>
    <m/>
    <m/>
    <m/>
    <n v="1"/>
    <m/>
    <m/>
    <m/>
    <m/>
    <m/>
    <m/>
    <m/>
    <m/>
    <n v="14"/>
    <n v="19100"/>
    <n v="17000"/>
    <n v="16400"/>
    <s v="kW"/>
    <m/>
    <m/>
    <m/>
    <m/>
    <m/>
    <m/>
    <m/>
    <s v="kW"/>
    <m/>
    <m/>
    <m/>
    <m/>
    <m/>
    <m/>
    <n v="1"/>
    <n v="0"/>
    <n v="0"/>
    <x v="0"/>
    <x v="0"/>
    <x v="0"/>
    <x v="0"/>
    <n v="0"/>
  </r>
  <r>
    <x v="0"/>
    <s v="TH-134 (cas Refr. - Eau)"/>
    <m/>
    <m/>
    <m/>
    <m/>
    <n v="1"/>
    <m/>
    <m/>
    <m/>
    <m/>
    <m/>
    <n v="1"/>
    <m/>
    <m/>
    <n v="14"/>
    <n v="13400"/>
    <n v="12800"/>
    <n v="10500"/>
    <s v="kW"/>
    <m/>
    <m/>
    <m/>
    <m/>
    <m/>
    <m/>
    <m/>
    <s v="kW"/>
    <m/>
    <m/>
    <m/>
    <m/>
    <m/>
    <m/>
    <n v="1"/>
    <n v="0"/>
    <n v="0"/>
    <x v="0"/>
    <x v="0"/>
    <x v="0"/>
    <x v="0"/>
    <n v="0"/>
  </r>
  <r>
    <x v="1"/>
    <s v="TH-145 (Cas clim)"/>
    <s v="Régulation sur groupe de production de froid pour basse pression flottante"/>
    <m/>
    <m/>
    <n v="1"/>
    <m/>
    <m/>
    <m/>
    <m/>
    <m/>
    <m/>
    <n v="1"/>
    <m/>
    <m/>
    <n v="14"/>
    <n v="310"/>
    <n v="310"/>
    <n v="310"/>
    <s v="kW"/>
    <m/>
    <m/>
    <m/>
    <m/>
    <m/>
    <m/>
    <m/>
    <s v="kW"/>
    <m/>
    <m/>
    <m/>
    <m/>
    <m/>
    <m/>
    <n v="0"/>
    <n v="0"/>
    <n v="0"/>
    <x v="0"/>
    <x v="0"/>
    <x v="0"/>
    <x v="0"/>
    <n v="0"/>
  </r>
  <r>
    <x v="1"/>
    <s v="TH-145 (Cas Réfr.)"/>
    <m/>
    <m/>
    <m/>
    <m/>
    <n v="1"/>
    <m/>
    <m/>
    <m/>
    <m/>
    <m/>
    <n v="1"/>
    <m/>
    <m/>
    <n v="14"/>
    <n v="3600"/>
    <n v="3600"/>
    <n v="3600"/>
    <s v="kW"/>
    <m/>
    <m/>
    <m/>
    <m/>
    <m/>
    <m/>
    <m/>
    <s v="kW"/>
    <m/>
    <m/>
    <m/>
    <m/>
    <m/>
    <m/>
    <n v="0"/>
    <n v="0"/>
    <n v="0"/>
    <x v="0"/>
    <x v="0"/>
    <x v="0"/>
    <x v="0"/>
    <n v="0"/>
  </r>
  <r>
    <x v="2"/>
    <s v="TH-108 (Combustible)"/>
    <s v="Système de régulation de chauffage par programmation d'intermittence"/>
    <n v="1"/>
    <m/>
    <m/>
    <m/>
    <m/>
    <m/>
    <m/>
    <m/>
    <m/>
    <n v="1"/>
    <m/>
    <m/>
    <n v="12"/>
    <n v="1.1000000000000001"/>
    <n v="0.9"/>
    <n v="0.6"/>
    <s v="m2"/>
    <n v="66"/>
    <n v="54"/>
    <n v="47"/>
    <n v="43"/>
    <n v="78"/>
    <n v="43"/>
    <m/>
    <s v="m2"/>
    <m/>
    <m/>
    <m/>
    <m/>
    <m/>
    <m/>
    <n v="1"/>
    <n v="1"/>
    <n v="78"/>
    <x v="0"/>
    <x v="0"/>
    <x v="0"/>
    <x v="0"/>
    <n v="1"/>
  </r>
  <r>
    <x v="2"/>
    <s v="TH-108 (Electricité)"/>
    <m/>
    <n v="1"/>
    <m/>
    <m/>
    <m/>
    <m/>
    <m/>
    <m/>
    <m/>
    <m/>
    <n v="1"/>
    <m/>
    <m/>
    <n v="12"/>
    <n v="1.1000000000000001"/>
    <n v="0.9"/>
    <n v="0.6"/>
    <s v="m2"/>
    <n v="37"/>
    <n v="31"/>
    <n v="27"/>
    <n v="24"/>
    <n v="29"/>
    <n v="24"/>
    <m/>
    <s v="m2"/>
    <m/>
    <m/>
    <m/>
    <m/>
    <m/>
    <m/>
    <n v="1"/>
    <n v="1"/>
    <n v="37"/>
    <x v="1"/>
    <x v="0"/>
    <x v="0"/>
    <x v="0"/>
    <n v="0"/>
  </r>
  <r>
    <x v="3"/>
    <s v="TH-116 (Classe A - Chauffage)"/>
    <s v="Système de Gestion Technique Bâtimentaire"/>
    <n v="1"/>
    <m/>
    <m/>
    <m/>
    <m/>
    <m/>
    <m/>
    <m/>
    <m/>
    <n v="1"/>
    <m/>
    <m/>
    <n v="15"/>
    <n v="1.1000000000000001"/>
    <n v="0.9"/>
    <n v="0.6"/>
    <s v="m2"/>
    <n v="400"/>
    <n v="200"/>
    <n v="560"/>
    <n v="200"/>
    <n v="420"/>
    <n v="200"/>
    <n v="13"/>
    <s v="m2"/>
    <m/>
    <m/>
    <m/>
    <m/>
    <m/>
    <m/>
    <n v="1"/>
    <n v="1"/>
    <n v="560"/>
    <x v="0"/>
    <x v="0"/>
    <x v="1"/>
    <x v="0"/>
    <n v="0"/>
  </r>
  <r>
    <x v="3"/>
    <s v="TH-116 (Classe A - Refr/Clim)"/>
    <m/>
    <m/>
    <m/>
    <n v="1"/>
    <n v="1"/>
    <m/>
    <m/>
    <m/>
    <m/>
    <m/>
    <n v="1"/>
    <m/>
    <m/>
    <n v="15"/>
    <n v="1.1000000000000001"/>
    <n v="0.9"/>
    <n v="0.6"/>
    <s v="m2"/>
    <n v="260"/>
    <n v="71"/>
    <n v="160"/>
    <n v="71"/>
    <n v="71"/>
    <n v="71"/>
    <n v="13"/>
    <s v="m2"/>
    <m/>
    <m/>
    <m/>
    <m/>
    <m/>
    <m/>
    <n v="1"/>
    <n v="1"/>
    <n v="260"/>
    <x v="1"/>
    <x v="0"/>
    <x v="0"/>
    <x v="0"/>
    <n v="0"/>
  </r>
  <r>
    <x v="3"/>
    <s v="TH-116 (Classe A - ECS)"/>
    <m/>
    <m/>
    <n v="1"/>
    <m/>
    <m/>
    <m/>
    <m/>
    <m/>
    <m/>
    <m/>
    <n v="1"/>
    <m/>
    <m/>
    <n v="15"/>
    <n v="1.1000000000000001"/>
    <n v="0.9"/>
    <n v="0.6"/>
    <s v="m2"/>
    <n v="16"/>
    <n v="95"/>
    <n v="32"/>
    <n v="89"/>
    <n v="34"/>
    <n v="16"/>
    <n v="13"/>
    <s v="m2"/>
    <m/>
    <m/>
    <m/>
    <m/>
    <m/>
    <m/>
    <n v="1"/>
    <n v="1"/>
    <n v="95"/>
    <x v="0"/>
    <x v="1"/>
    <x v="0"/>
    <x v="0"/>
    <n v="0"/>
  </r>
  <r>
    <x v="3"/>
    <s v="TH-116 (Classe A - Eclairage)"/>
    <m/>
    <m/>
    <m/>
    <m/>
    <m/>
    <m/>
    <m/>
    <n v="1"/>
    <m/>
    <m/>
    <n v="1"/>
    <m/>
    <m/>
    <n v="15"/>
    <n v="1.1000000000000001"/>
    <n v="0.9"/>
    <n v="0.6"/>
    <s v="m2"/>
    <n v="190"/>
    <n v="12"/>
    <n v="23"/>
    <n v="49"/>
    <n v="74"/>
    <n v="12"/>
    <n v="13"/>
    <s v="m2"/>
    <m/>
    <m/>
    <m/>
    <m/>
    <m/>
    <m/>
    <n v="1"/>
    <n v="1"/>
    <n v="190"/>
    <x v="1"/>
    <x v="0"/>
    <x v="0"/>
    <x v="0"/>
    <n v="0"/>
  </r>
  <r>
    <x v="3"/>
    <s v="TH-116 (Classe A - Auxiliaire)"/>
    <m/>
    <m/>
    <m/>
    <m/>
    <m/>
    <n v="1"/>
    <m/>
    <m/>
    <m/>
    <m/>
    <n v="1"/>
    <m/>
    <m/>
    <n v="15"/>
    <n v="1.1000000000000001"/>
    <n v="0.9"/>
    <n v="0.6"/>
    <s v="m2"/>
    <n v="19"/>
    <n v="28"/>
    <n v="8"/>
    <n v="8"/>
    <n v="8"/>
    <n v="8"/>
    <n v="13"/>
    <s v="m2"/>
    <m/>
    <m/>
    <m/>
    <m/>
    <m/>
    <m/>
    <n v="1"/>
    <n v="1"/>
    <n v="28"/>
    <x v="0"/>
    <x v="1"/>
    <x v="0"/>
    <x v="0"/>
    <n v="0"/>
  </r>
  <r>
    <x v="3"/>
    <s v="TH-116 (Classe B - Chauffage)"/>
    <m/>
    <n v="1"/>
    <m/>
    <m/>
    <m/>
    <m/>
    <m/>
    <m/>
    <m/>
    <m/>
    <n v="1"/>
    <m/>
    <m/>
    <n v="15"/>
    <n v="1.1000000000000001"/>
    <n v="0.9"/>
    <n v="0.6"/>
    <s v="m2"/>
    <n v="300"/>
    <n v="140"/>
    <n v="300"/>
    <n v="120"/>
    <n v="230"/>
    <n v="120"/>
    <n v="13"/>
    <s v="m2"/>
    <m/>
    <m/>
    <m/>
    <m/>
    <m/>
    <m/>
    <n v="1"/>
    <n v="1"/>
    <n v="300"/>
    <x v="1"/>
    <x v="0"/>
    <x v="1"/>
    <x v="0"/>
    <n v="0"/>
  </r>
  <r>
    <x v="3"/>
    <s v="TH-116 (Classe B - Refr/Clim)"/>
    <m/>
    <m/>
    <m/>
    <n v="1"/>
    <n v="1"/>
    <m/>
    <m/>
    <m/>
    <m/>
    <m/>
    <n v="1"/>
    <m/>
    <m/>
    <n v="15"/>
    <n v="1.1000000000000001"/>
    <n v="0.9"/>
    <n v="0.6"/>
    <s v="m2"/>
    <n v="130"/>
    <n v="35"/>
    <n v="66"/>
    <n v="35"/>
    <n v="35"/>
    <n v="35"/>
    <n v="13"/>
    <s v="m2"/>
    <m/>
    <m/>
    <m/>
    <m/>
    <m/>
    <m/>
    <n v="1"/>
    <n v="1"/>
    <n v="130"/>
    <x v="1"/>
    <x v="0"/>
    <x v="0"/>
    <x v="0"/>
    <n v="0"/>
  </r>
  <r>
    <x v="3"/>
    <s v="TH-116 (Classe B - ECS)"/>
    <m/>
    <m/>
    <n v="1"/>
    <m/>
    <m/>
    <m/>
    <m/>
    <m/>
    <m/>
    <m/>
    <n v="1"/>
    <m/>
    <m/>
    <n v="15"/>
    <n v="1.1000000000000001"/>
    <n v="0.9"/>
    <n v="0.6"/>
    <s v="m2"/>
    <n v="8"/>
    <n v="48"/>
    <n v="3"/>
    <n v="45"/>
    <n v="17"/>
    <n v="12"/>
    <n v="13"/>
    <s v="m2"/>
    <m/>
    <m/>
    <m/>
    <m/>
    <m/>
    <m/>
    <n v="1"/>
    <n v="1"/>
    <n v="48"/>
    <x v="0"/>
    <x v="1"/>
    <x v="0"/>
    <x v="0"/>
    <n v="0"/>
  </r>
  <r>
    <x v="3"/>
    <s v="TH-116 (Classe B - Eclairage)"/>
    <m/>
    <m/>
    <m/>
    <m/>
    <m/>
    <m/>
    <m/>
    <n v="1"/>
    <m/>
    <m/>
    <n v="1"/>
    <m/>
    <m/>
    <n v="15"/>
    <n v="1.1000000000000001"/>
    <n v="0.9"/>
    <n v="0.6"/>
    <s v="m2"/>
    <n v="100"/>
    <n v="12"/>
    <n v="23"/>
    <n v="24"/>
    <n v="40"/>
    <n v="12"/>
    <n v="13"/>
    <s v="m2"/>
    <m/>
    <m/>
    <m/>
    <m/>
    <m/>
    <m/>
    <n v="1"/>
    <n v="1"/>
    <n v="100"/>
    <x v="1"/>
    <x v="0"/>
    <x v="0"/>
    <x v="0"/>
    <n v="0"/>
  </r>
  <r>
    <x v="3"/>
    <s v="TH-116 (Classe B - Auxiliaire)"/>
    <m/>
    <m/>
    <m/>
    <m/>
    <m/>
    <n v="1"/>
    <m/>
    <m/>
    <m/>
    <m/>
    <n v="1"/>
    <m/>
    <m/>
    <n v="15"/>
    <n v="1.1000000000000001"/>
    <n v="0.9"/>
    <n v="0.6"/>
    <s v="m2"/>
    <n v="10"/>
    <n v="18"/>
    <n v="5"/>
    <n v="5"/>
    <n v="5"/>
    <n v="5"/>
    <n v="13"/>
    <s v="m2"/>
    <m/>
    <m/>
    <m/>
    <m/>
    <m/>
    <m/>
    <n v="1"/>
    <n v="1"/>
    <n v="18"/>
    <x v="0"/>
    <x v="1"/>
    <x v="0"/>
    <x v="0"/>
    <n v="0"/>
  </r>
  <r>
    <x v="4"/>
    <s v="TH-146 va50-3"/>
    <m/>
    <n v="1"/>
    <n v="1"/>
    <m/>
    <m/>
    <m/>
    <m/>
    <m/>
    <n v="1"/>
    <m/>
    <m/>
    <m/>
    <m/>
    <n v="20"/>
    <n v="4300"/>
    <n v="4000"/>
    <n v="3600"/>
    <s v="m"/>
    <m/>
    <m/>
    <m/>
    <m/>
    <m/>
    <m/>
    <m/>
    <s v="m"/>
    <m/>
    <m/>
    <m/>
    <m/>
    <m/>
    <m/>
    <n v="1"/>
    <n v="0"/>
    <n v="0"/>
    <x v="0"/>
    <x v="0"/>
    <x v="0"/>
    <x v="0"/>
    <n v="0"/>
  </r>
  <r>
    <x v="5"/>
    <s v="TH-103"/>
    <s v="Plancher chauffant hydraulique à basse température"/>
    <n v="1"/>
    <m/>
    <m/>
    <m/>
    <m/>
    <m/>
    <m/>
    <m/>
    <n v="1"/>
    <n v="1"/>
    <m/>
    <m/>
    <n v="50"/>
    <n v="210"/>
    <n v="170"/>
    <n v="110"/>
    <s v="m2"/>
    <n v="1.2"/>
    <n v="0.9"/>
    <n v="0.9"/>
    <n v="0.8"/>
    <n v="1.3"/>
    <n v="0.8"/>
    <m/>
    <s v="m2"/>
    <m/>
    <m/>
    <m/>
    <m/>
    <m/>
    <m/>
    <n v="1"/>
    <n v="1"/>
    <n v="1.3"/>
    <x v="0"/>
    <x v="0"/>
    <x v="0"/>
    <x v="0"/>
    <n v="1"/>
  </r>
  <r>
    <x v="6"/>
    <s v="TH-139"/>
    <s v="Système de récupération de chaleur sur un groupe de production de froid"/>
    <n v="1"/>
    <n v="1"/>
    <m/>
    <m/>
    <m/>
    <m/>
    <m/>
    <m/>
    <n v="1"/>
    <m/>
    <m/>
    <m/>
    <n v="14"/>
    <s v="A estimer"/>
    <s v="A estimer"/>
    <s v="A estimer"/>
    <m/>
    <m/>
    <m/>
    <m/>
    <m/>
    <m/>
    <m/>
    <m/>
    <m/>
    <m/>
    <m/>
    <m/>
    <m/>
    <m/>
    <m/>
    <n v="0"/>
    <n v="0"/>
    <n v="0"/>
    <x v="0"/>
    <x v="0"/>
    <x v="0"/>
    <x v="0"/>
    <n v="0"/>
  </r>
  <r>
    <x v="7"/>
    <s v="EQ-133 (Pommes douche Z)"/>
    <s v="Systèmes hydro-économes"/>
    <m/>
    <n v="1"/>
    <m/>
    <m/>
    <m/>
    <m/>
    <m/>
    <m/>
    <n v="1"/>
    <m/>
    <m/>
    <m/>
    <n v="6"/>
    <n v="1200"/>
    <n v="1200"/>
    <n v="1200"/>
    <s v="Eq."/>
    <m/>
    <n v="0.85"/>
    <m/>
    <m/>
    <n v="1"/>
    <s v="4 (sports)"/>
    <m/>
    <s v="Eq."/>
    <m/>
    <m/>
    <m/>
    <m/>
    <m/>
    <m/>
    <n v="0"/>
    <n v="1"/>
    <n v="1"/>
    <x v="0"/>
    <x v="0"/>
    <x v="0"/>
    <x v="0"/>
    <n v="1"/>
  </r>
  <r>
    <x v="7"/>
    <s v="EQ-133 (Pommes douche ZZ)"/>
    <m/>
    <m/>
    <n v="1"/>
    <m/>
    <m/>
    <m/>
    <m/>
    <m/>
    <m/>
    <m/>
    <m/>
    <m/>
    <m/>
    <n v="6"/>
    <n v="2000"/>
    <n v="2000"/>
    <n v="2000"/>
    <s v="Eq."/>
    <m/>
    <n v="0.85"/>
    <m/>
    <m/>
    <n v="1"/>
    <s v="5 (sports)"/>
    <m/>
    <s v="Eq."/>
    <m/>
    <m/>
    <m/>
    <m/>
    <m/>
    <m/>
    <n v="0"/>
    <n v="1"/>
    <n v="1"/>
    <x v="0"/>
    <x v="0"/>
    <x v="0"/>
    <x v="0"/>
    <n v="1"/>
  </r>
  <r>
    <x v="7"/>
    <s v="EQ-133 (Aérateurs non-rég Z)"/>
    <m/>
    <m/>
    <m/>
    <m/>
    <m/>
    <n v="1"/>
    <m/>
    <m/>
    <m/>
    <m/>
    <m/>
    <m/>
    <m/>
    <n v="6"/>
    <n v="340"/>
    <n v="340"/>
    <n v="340"/>
    <s v="Eq."/>
    <n v="1.7"/>
    <n v="0.85"/>
    <s v="0,3 (Autres)"/>
    <n v="4.3"/>
    <n v="1"/>
    <s v="4 (sports)"/>
    <m/>
    <s v="Eq."/>
    <m/>
    <m/>
    <m/>
    <m/>
    <m/>
    <m/>
    <n v="0"/>
    <n v="1"/>
    <n v="4.3"/>
    <x v="0"/>
    <x v="0"/>
    <x v="0"/>
    <x v="1"/>
    <n v="0"/>
  </r>
  <r>
    <x v="7"/>
    <s v="EQ-133 (Aérateurs auto-rég)"/>
    <m/>
    <m/>
    <m/>
    <m/>
    <m/>
    <n v="1"/>
    <m/>
    <m/>
    <m/>
    <n v="1"/>
    <m/>
    <m/>
    <m/>
    <n v="6"/>
    <n v="630"/>
    <n v="630"/>
    <n v="630"/>
    <s v="Eq."/>
    <n v="1.7"/>
    <n v="0.85"/>
    <s v="0,3 (Autres)"/>
    <n v="4.3"/>
    <n v="1"/>
    <s v="5 (sports)"/>
    <m/>
    <s v="Eq."/>
    <m/>
    <m/>
    <m/>
    <m/>
    <m/>
    <m/>
    <n v="0"/>
    <n v="1"/>
    <n v="4.3"/>
    <x v="0"/>
    <x v="0"/>
    <x v="0"/>
    <x v="1"/>
    <n v="0"/>
  </r>
  <r>
    <x v="8"/>
    <s v="TH-155 (20&lt;DN&lt;65 ; 50&lt;T&lt;120)"/>
    <s v="Isolation de points singuliers d'un réseau"/>
    <n v="1"/>
    <n v="1"/>
    <m/>
    <m/>
    <m/>
    <m/>
    <m/>
    <n v="1"/>
    <m/>
    <m/>
    <m/>
    <m/>
    <n v="10"/>
    <n v="11700"/>
    <n v="10500"/>
    <n v="8800"/>
    <s v="Eq."/>
    <n v="0.35"/>
    <n v="1"/>
    <n v="0.2"/>
    <n v="0.2"/>
    <n v="1"/>
    <n v="0.2"/>
    <m/>
    <s v="Eq."/>
    <m/>
    <m/>
    <m/>
    <m/>
    <m/>
    <m/>
    <n v="1"/>
    <n v="1"/>
    <n v="1"/>
    <x v="0"/>
    <x v="1"/>
    <x v="0"/>
    <x v="0"/>
    <n v="1"/>
  </r>
  <r>
    <x v="8"/>
    <s v="TH-155 ( 20&lt;DN&lt;65 ; 120&lt;T)"/>
    <m/>
    <n v="1"/>
    <n v="1"/>
    <m/>
    <m/>
    <m/>
    <m/>
    <m/>
    <n v="1"/>
    <m/>
    <m/>
    <m/>
    <m/>
    <n v="5"/>
    <n v="12900"/>
    <n v="11600"/>
    <n v="9700"/>
    <s v="Eq."/>
    <n v="0.35"/>
    <n v="1"/>
    <n v="0.2"/>
    <n v="0.2"/>
    <n v="1"/>
    <n v="0.2"/>
    <m/>
    <s v="Eq."/>
    <m/>
    <m/>
    <m/>
    <m/>
    <m/>
    <m/>
    <n v="1"/>
    <n v="1"/>
    <n v="1"/>
    <x v="0"/>
    <x v="1"/>
    <x v="0"/>
    <x v="0"/>
    <n v="1"/>
  </r>
  <r>
    <x v="8"/>
    <s v="TH-155 (65&lt;DN&lt;100 ; 50&lt;T&lt;120)"/>
    <m/>
    <n v="1"/>
    <n v="1"/>
    <m/>
    <m/>
    <m/>
    <m/>
    <m/>
    <n v="1"/>
    <m/>
    <m/>
    <m/>
    <m/>
    <n v="10"/>
    <n v="25100"/>
    <n v="22700"/>
    <n v="18900"/>
    <s v="Eq."/>
    <n v="0.35"/>
    <n v="1"/>
    <n v="0.2"/>
    <n v="0.2"/>
    <n v="1"/>
    <n v="0.2"/>
    <m/>
    <s v="Eq."/>
    <m/>
    <m/>
    <m/>
    <m/>
    <m/>
    <m/>
    <n v="1"/>
    <n v="1"/>
    <n v="1"/>
    <x v="0"/>
    <x v="1"/>
    <x v="0"/>
    <x v="0"/>
    <n v="1"/>
  </r>
  <r>
    <x v="8"/>
    <s v="TH-155 (65&lt;DN&lt;100 ; 120&lt;T)"/>
    <m/>
    <n v="1"/>
    <n v="1"/>
    <m/>
    <m/>
    <m/>
    <m/>
    <m/>
    <n v="1"/>
    <m/>
    <m/>
    <m/>
    <m/>
    <n v="5"/>
    <n v="27800"/>
    <n v="25100"/>
    <n v="20900"/>
    <s v="Eq."/>
    <n v="0.35"/>
    <n v="1"/>
    <n v="0.2"/>
    <n v="0.2"/>
    <n v="1"/>
    <n v="0.2"/>
    <m/>
    <s v="Eq."/>
    <m/>
    <m/>
    <m/>
    <m/>
    <m/>
    <m/>
    <n v="1"/>
    <n v="1"/>
    <n v="1"/>
    <x v="0"/>
    <x v="1"/>
    <x v="0"/>
    <x v="0"/>
    <n v="1"/>
  </r>
  <r>
    <x v="8"/>
    <s v="TH-155 (100&lt;DN ; 50&lt;T&lt;120)"/>
    <m/>
    <n v="1"/>
    <n v="1"/>
    <m/>
    <m/>
    <m/>
    <m/>
    <m/>
    <n v="1"/>
    <m/>
    <m/>
    <m/>
    <m/>
    <n v="10"/>
    <n v="40900"/>
    <n v="37000"/>
    <n v="30800"/>
    <s v="Eq."/>
    <n v="0.35"/>
    <n v="1"/>
    <n v="0.2"/>
    <n v="0.2"/>
    <n v="1"/>
    <n v="0.2"/>
    <m/>
    <s v="Eq."/>
    <m/>
    <m/>
    <m/>
    <m/>
    <m/>
    <m/>
    <n v="1"/>
    <n v="1"/>
    <n v="1"/>
    <x v="0"/>
    <x v="1"/>
    <x v="0"/>
    <x v="0"/>
    <n v="1"/>
  </r>
  <r>
    <x v="8"/>
    <s v="TH-155 (100&lt;DN ; 120&lt;T)"/>
    <m/>
    <n v="1"/>
    <n v="1"/>
    <m/>
    <m/>
    <m/>
    <m/>
    <m/>
    <n v="1"/>
    <m/>
    <m/>
    <m/>
    <m/>
    <n v="5"/>
    <n v="45400"/>
    <n v="41000"/>
    <n v="34100"/>
    <s v="Eq."/>
    <n v="0.35"/>
    <n v="1"/>
    <n v="0.2"/>
    <n v="0.2"/>
    <n v="1"/>
    <n v="0.2"/>
    <m/>
    <s v="Eq."/>
    <m/>
    <m/>
    <m/>
    <m/>
    <m/>
    <m/>
    <n v="1"/>
    <n v="1"/>
    <n v="1"/>
    <x v="0"/>
    <x v="1"/>
    <x v="0"/>
    <x v="0"/>
    <n v="1"/>
  </r>
  <r>
    <x v="8"/>
    <s v="TH-155 (Cas Ech. Plaques ; 50&lt;T&lt;120)"/>
    <m/>
    <n v="1"/>
    <n v="1"/>
    <m/>
    <m/>
    <m/>
    <m/>
    <m/>
    <n v="1"/>
    <m/>
    <m/>
    <m/>
    <m/>
    <n v="10"/>
    <n v="77200"/>
    <n v="73500"/>
    <n v="66900"/>
    <s v="Eq."/>
    <n v="0.35"/>
    <n v="1"/>
    <n v="0.2"/>
    <n v="0.2"/>
    <n v="1"/>
    <n v="0.2"/>
    <m/>
    <s v="Eq."/>
    <m/>
    <m/>
    <m/>
    <m/>
    <m/>
    <m/>
    <n v="1"/>
    <n v="1"/>
    <n v="1"/>
    <x v="0"/>
    <x v="1"/>
    <x v="0"/>
    <x v="0"/>
    <n v="1"/>
  </r>
  <r>
    <x v="8"/>
    <s v="TH-155 (Cas Ech. Plaques ; 120&lt;T)"/>
    <m/>
    <n v="1"/>
    <n v="1"/>
    <m/>
    <m/>
    <m/>
    <m/>
    <m/>
    <n v="1"/>
    <m/>
    <m/>
    <m/>
    <m/>
    <n v="5"/>
    <n v="88000"/>
    <n v="83900"/>
    <n v="76300"/>
    <s v="Eq."/>
    <n v="0.35"/>
    <n v="1"/>
    <n v="0.2"/>
    <n v="0.2"/>
    <n v="1"/>
    <n v="0.2"/>
    <m/>
    <s v="Eq."/>
    <m/>
    <m/>
    <m/>
    <m/>
    <m/>
    <m/>
    <n v="1"/>
    <n v="1"/>
    <n v="1"/>
    <x v="0"/>
    <x v="1"/>
    <x v="0"/>
    <x v="0"/>
    <n v="1"/>
  </r>
  <r>
    <x v="9"/>
    <s v="EN-101"/>
    <s v="Isolation de combles et toiture"/>
    <n v="1"/>
    <m/>
    <n v="1"/>
    <m/>
    <m/>
    <m/>
    <m/>
    <n v="1"/>
    <m/>
    <m/>
    <m/>
    <m/>
    <n v="30"/>
    <n v="2600"/>
    <n v="2100"/>
    <n v="1400"/>
    <s v="m2"/>
    <n v="0.6"/>
    <n v="1.2"/>
    <n v="0.6"/>
    <n v="0.6"/>
    <n v="0.7"/>
    <n v="0.6"/>
    <m/>
    <s v="m2"/>
    <s v="Exemple Carrefour et fermeture du magasin pendant les travaux"/>
    <m/>
    <m/>
    <m/>
    <m/>
    <m/>
    <n v="1"/>
    <n v="1"/>
    <n v="1.2"/>
    <x v="0"/>
    <x v="1"/>
    <x v="0"/>
    <x v="0"/>
    <n v="0"/>
  </r>
  <r>
    <x v="10"/>
    <s v="EN-102 (Chauff elec)"/>
    <s v="Isolation des murs"/>
    <n v="1"/>
    <m/>
    <n v="1"/>
    <m/>
    <m/>
    <m/>
    <m/>
    <n v="1"/>
    <m/>
    <m/>
    <m/>
    <m/>
    <n v="30"/>
    <n v="3000"/>
    <n v="2500"/>
    <n v="1600"/>
    <s v="m2"/>
    <n v="0.6"/>
    <n v="1.3"/>
    <n v="0.6"/>
    <n v="0.6"/>
    <n v="0.7"/>
    <n v="0.6"/>
    <m/>
    <s v="m2"/>
    <s v="Exemple chaine du froid (pour la continuité)"/>
    <m/>
    <m/>
    <m/>
    <m/>
    <m/>
    <n v="1"/>
    <n v="1"/>
    <n v="1.3"/>
    <x v="0"/>
    <x v="1"/>
    <x v="0"/>
    <x v="0"/>
    <n v="0"/>
  </r>
  <r>
    <x v="10"/>
    <s v="EN-102 (Chauff combustible)"/>
    <m/>
    <n v="1"/>
    <m/>
    <n v="1"/>
    <m/>
    <m/>
    <m/>
    <m/>
    <n v="1"/>
    <m/>
    <m/>
    <m/>
    <m/>
    <n v="30"/>
    <n v="4800"/>
    <n v="3900"/>
    <n v="2600"/>
    <s v="m2"/>
    <n v="0.6"/>
    <n v="1.3"/>
    <n v="0.6"/>
    <n v="0.6"/>
    <n v="0.7"/>
    <n v="0.6"/>
    <m/>
    <s v="m2"/>
    <s v="Forte"/>
    <m/>
    <m/>
    <m/>
    <m/>
    <m/>
    <n v="1"/>
    <n v="1"/>
    <n v="1.3"/>
    <x v="0"/>
    <x v="1"/>
    <x v="0"/>
    <x v="0"/>
    <n v="0"/>
  </r>
  <r>
    <x v="11"/>
    <s v="EN-103"/>
    <s v="Isolation d'un plancher"/>
    <n v="1"/>
    <m/>
    <n v="1"/>
    <m/>
    <m/>
    <m/>
    <m/>
    <n v="1"/>
    <m/>
    <m/>
    <m/>
    <m/>
    <n v="30"/>
    <n v="5200"/>
    <n v="4200"/>
    <n v="2800"/>
    <s v="m2"/>
    <n v="0.6"/>
    <n v="1.2"/>
    <n v="0.6"/>
    <n v="0.6"/>
    <n v="0.7"/>
    <n v="0.6"/>
    <m/>
    <s v="m2"/>
    <s v="Moyenne"/>
    <m/>
    <m/>
    <m/>
    <m/>
    <m/>
    <n v="1"/>
    <n v="1"/>
    <n v="1.2"/>
    <x v="0"/>
    <x v="1"/>
    <x v="0"/>
    <x v="0"/>
    <n v="0"/>
  </r>
  <r>
    <x v="12"/>
    <s v="EN-104 (chauff elec)"/>
    <s v="Fenêtre ou porte-fenêtre complète avec vitrage isolant"/>
    <n v="1"/>
    <m/>
    <n v="1"/>
    <m/>
    <m/>
    <m/>
    <m/>
    <n v="1"/>
    <m/>
    <m/>
    <m/>
    <m/>
    <n v="24"/>
    <n v="3500"/>
    <n v="2800"/>
    <n v="1900"/>
    <s v="m2"/>
    <n v="0.6"/>
    <n v="1.3"/>
    <n v="0.6"/>
    <n v="0.6"/>
    <n v="0.7"/>
    <n v="0.6"/>
    <m/>
    <s v="m2"/>
    <s v="Forte"/>
    <m/>
    <m/>
    <m/>
    <m/>
    <m/>
    <n v="1"/>
    <n v="1"/>
    <n v="1.3"/>
    <x v="0"/>
    <x v="1"/>
    <x v="0"/>
    <x v="0"/>
    <n v="0"/>
  </r>
  <r>
    <x v="12"/>
    <s v="EN-104 (chauff combustible)"/>
    <m/>
    <n v="1"/>
    <m/>
    <n v="1"/>
    <m/>
    <m/>
    <m/>
    <m/>
    <n v="1"/>
    <m/>
    <m/>
    <m/>
    <m/>
    <n v="24"/>
    <n v="5500"/>
    <n v="4500"/>
    <n v="3000"/>
    <s v="m2"/>
    <n v="0.6"/>
    <n v="1.3"/>
    <n v="0.6"/>
    <n v="0.6"/>
    <n v="0.7"/>
    <n v="0.6"/>
    <m/>
    <s v="m2"/>
    <s v="Forte"/>
    <m/>
    <m/>
    <m/>
    <m/>
    <m/>
    <n v="1"/>
    <n v="1"/>
    <n v="1.3"/>
    <x v="0"/>
    <x v="1"/>
    <x v="0"/>
    <x v="0"/>
    <n v="0"/>
  </r>
  <r>
    <x v="13"/>
    <s v="EN-107 (chauff elec)"/>
    <s v="Isolation des toitures-terrasses"/>
    <n v="1"/>
    <m/>
    <n v="1"/>
    <m/>
    <m/>
    <m/>
    <m/>
    <n v="1"/>
    <m/>
    <m/>
    <m/>
    <m/>
    <n v="30"/>
    <n v="1800"/>
    <n v="1500"/>
    <n v="1000"/>
    <s v="m2"/>
    <n v="0.6"/>
    <n v="1.3"/>
    <n v="0.6"/>
    <n v="0.6"/>
    <n v="0.7"/>
    <n v="0.6"/>
    <m/>
    <s v="m2"/>
    <s v="Forte"/>
    <m/>
    <m/>
    <m/>
    <m/>
    <m/>
    <n v="1"/>
    <n v="1"/>
    <n v="1.3"/>
    <x v="0"/>
    <x v="1"/>
    <x v="0"/>
    <x v="0"/>
    <n v="0"/>
  </r>
  <r>
    <x v="13"/>
    <s v="EN-107 (chauff combustible)"/>
    <m/>
    <n v="1"/>
    <m/>
    <n v="1"/>
    <m/>
    <m/>
    <m/>
    <m/>
    <n v="1"/>
    <m/>
    <m/>
    <m/>
    <m/>
    <n v="30"/>
    <n v="2800"/>
    <n v="2300"/>
    <n v="1500"/>
    <s v="m2"/>
    <n v="0.6"/>
    <n v="1.3"/>
    <n v="0.6"/>
    <n v="0.6"/>
    <n v="0.7"/>
    <n v="0.6"/>
    <m/>
    <s v="m2"/>
    <s v="Forte"/>
    <m/>
    <m/>
    <m/>
    <m/>
    <m/>
    <n v="1"/>
    <n v="1"/>
    <n v="1.3"/>
    <x v="0"/>
    <x v="1"/>
    <x v="0"/>
    <x v="0"/>
    <n v="0"/>
  </r>
  <r>
    <x v="14"/>
    <s v="EN-111 (Cas H1)"/>
    <s v="Fenêtre ou porte-fenêtre complète avec vitrage pariétodynamique"/>
    <n v="1"/>
    <m/>
    <n v="1"/>
    <m/>
    <m/>
    <m/>
    <m/>
    <n v="1"/>
    <m/>
    <m/>
    <m/>
    <m/>
    <n v="24"/>
    <n v="1"/>
    <m/>
    <m/>
    <s v="m2"/>
    <n v="3300"/>
    <n v="6600"/>
    <n v="3300"/>
    <n v="4000"/>
    <n v="3700"/>
    <n v="3300"/>
    <m/>
    <s v="m2"/>
    <s v="Forte"/>
    <m/>
    <m/>
    <m/>
    <m/>
    <m/>
    <n v="1"/>
    <n v="1"/>
    <n v="6600"/>
    <x v="0"/>
    <x v="1"/>
    <x v="0"/>
    <x v="0"/>
    <n v="0"/>
  </r>
  <r>
    <x v="14"/>
    <s v="EN-111 (Cas H2)"/>
    <m/>
    <n v="1"/>
    <m/>
    <n v="1"/>
    <m/>
    <m/>
    <m/>
    <m/>
    <n v="1"/>
    <m/>
    <m/>
    <m/>
    <m/>
    <n v="24"/>
    <m/>
    <n v="1"/>
    <m/>
    <s v="m2"/>
    <n v="2800"/>
    <n v="5500"/>
    <n v="2900"/>
    <n v="3500"/>
    <n v="3200"/>
    <n v="2800"/>
    <m/>
    <s v="m2"/>
    <m/>
    <m/>
    <m/>
    <m/>
    <m/>
    <m/>
    <n v="1"/>
    <n v="1"/>
    <n v="5500"/>
    <x v="0"/>
    <x v="1"/>
    <x v="0"/>
    <x v="0"/>
    <n v="0"/>
  </r>
  <r>
    <x v="14"/>
    <s v="EN-111 (Cas H3)"/>
    <m/>
    <n v="1"/>
    <m/>
    <n v="1"/>
    <m/>
    <m/>
    <m/>
    <m/>
    <n v="1"/>
    <m/>
    <m/>
    <m/>
    <m/>
    <n v="24"/>
    <m/>
    <m/>
    <n v="1"/>
    <s v="m2"/>
    <n v="2100"/>
    <n v="3900"/>
    <n v="2100"/>
    <n v="2500"/>
    <n v="2300"/>
    <n v="2100"/>
    <m/>
    <s v="m2"/>
    <m/>
    <m/>
    <m/>
    <m/>
    <m/>
    <m/>
    <n v="0"/>
    <n v="1"/>
    <n v="3900"/>
    <x v="0"/>
    <x v="1"/>
    <x v="0"/>
    <x v="0"/>
    <n v="0"/>
  </r>
  <r>
    <x v="15"/>
    <s v="EN-112"/>
    <s v="Revêtements réflectifs en toiture"/>
    <n v="1"/>
    <m/>
    <n v="1"/>
    <m/>
    <m/>
    <m/>
    <m/>
    <n v="1"/>
    <m/>
    <m/>
    <m/>
    <m/>
    <n v="20"/>
    <n v="160"/>
    <n v="170"/>
    <n v="270"/>
    <s v="m2"/>
    <m/>
    <m/>
    <m/>
    <m/>
    <m/>
    <m/>
    <m/>
    <s v="m2"/>
    <s v="Forte"/>
    <m/>
    <m/>
    <m/>
    <m/>
    <m/>
    <n v="1"/>
    <n v="0"/>
    <n v="0"/>
    <x v="0"/>
    <x v="0"/>
    <x v="0"/>
    <x v="0"/>
    <n v="0"/>
  </r>
  <r>
    <x v="16"/>
    <s v="TH-102 (Chauffage seul ; inf. 400kW)"/>
    <s v="Chaudière collective à haute performance énergétique"/>
    <n v="1"/>
    <m/>
    <m/>
    <m/>
    <m/>
    <m/>
    <m/>
    <m/>
    <n v="1"/>
    <m/>
    <m/>
    <m/>
    <n v="22"/>
    <n v="370"/>
    <n v="300"/>
    <n v="200"/>
    <s v="m2"/>
    <n v="1"/>
    <n v="1.1000000000000001"/>
    <n v="0.9"/>
    <n v="0.7"/>
    <n v="1.4"/>
    <n v="0.7"/>
    <m/>
    <s v="m2"/>
    <s v="Forte"/>
    <m/>
    <m/>
    <m/>
    <m/>
    <m/>
    <n v="1"/>
    <n v="1"/>
    <n v="1.4"/>
    <x v="0"/>
    <x v="0"/>
    <x v="0"/>
    <x v="0"/>
    <n v="1"/>
  </r>
  <r>
    <x v="16"/>
    <s v="TH-102 (Chauffage seul ; sup. 400kW)"/>
    <m/>
    <n v="1"/>
    <m/>
    <m/>
    <m/>
    <m/>
    <m/>
    <m/>
    <m/>
    <n v="1"/>
    <m/>
    <m/>
    <m/>
    <n v="22"/>
    <n v="400"/>
    <n v="320"/>
    <n v="220"/>
    <s v="m2"/>
    <n v="1"/>
    <n v="1.1000000000000001"/>
    <n v="0.9"/>
    <n v="0.7"/>
    <n v="1.4"/>
    <n v="0.7"/>
    <m/>
    <s v="m2"/>
    <s v="Forte"/>
    <m/>
    <m/>
    <m/>
    <m/>
    <m/>
    <n v="1"/>
    <n v="1"/>
    <n v="1.4"/>
    <x v="0"/>
    <x v="0"/>
    <x v="0"/>
    <x v="0"/>
    <n v="1"/>
  </r>
  <r>
    <x v="16"/>
    <s v="TH-102 (Chauffage + ECS ; inf. 400kW)"/>
    <m/>
    <n v="1"/>
    <n v="1"/>
    <m/>
    <m/>
    <m/>
    <m/>
    <m/>
    <m/>
    <n v="1"/>
    <m/>
    <m/>
    <m/>
    <n v="22"/>
    <n v="430"/>
    <n v="360"/>
    <n v="240"/>
    <s v="m2"/>
    <n v="1"/>
    <n v="1.1000000000000001"/>
    <n v="0.9"/>
    <n v="0.7"/>
    <n v="1.4"/>
    <n v="0.7"/>
    <m/>
    <s v="m2"/>
    <m/>
    <m/>
    <m/>
    <m/>
    <m/>
    <m/>
    <n v="1"/>
    <n v="1"/>
    <n v="1.4"/>
    <x v="0"/>
    <x v="0"/>
    <x v="0"/>
    <x v="0"/>
    <n v="1"/>
  </r>
  <r>
    <x v="16"/>
    <s v="TH-102 (Chauffage + ECS ; sup. 400kW)"/>
    <m/>
    <n v="1"/>
    <n v="1"/>
    <m/>
    <m/>
    <m/>
    <m/>
    <m/>
    <m/>
    <n v="1"/>
    <m/>
    <m/>
    <m/>
    <n v="22"/>
    <n v="470"/>
    <n v="380"/>
    <n v="260"/>
    <s v="m2"/>
    <n v="1"/>
    <n v="1.1000000000000001"/>
    <n v="0.9"/>
    <n v="0.7"/>
    <n v="1.4"/>
    <n v="0.7"/>
    <m/>
    <s v="m2"/>
    <m/>
    <m/>
    <m/>
    <m/>
    <m/>
    <m/>
    <n v="1"/>
    <n v="1"/>
    <n v="1.4"/>
    <x v="0"/>
    <x v="0"/>
    <x v="0"/>
    <x v="0"/>
    <n v="1"/>
  </r>
  <r>
    <x v="17"/>
    <s v="TH-104"/>
    <s v="Robinet thermostatique"/>
    <n v="1"/>
    <m/>
    <m/>
    <m/>
    <m/>
    <m/>
    <m/>
    <m/>
    <n v="1"/>
    <m/>
    <m/>
    <m/>
    <n v="20"/>
    <n v="100"/>
    <n v="81"/>
    <n v="54"/>
    <s v="m2"/>
    <n v="1.2"/>
    <n v="1"/>
    <n v="0.9"/>
    <n v="0.8"/>
    <n v="1.3"/>
    <n v="0.8"/>
    <m/>
    <s v="m2"/>
    <m/>
    <m/>
    <m/>
    <m/>
    <m/>
    <m/>
    <n v="1"/>
    <n v="1"/>
    <n v="1.3"/>
    <x v="0"/>
    <x v="0"/>
    <x v="0"/>
    <x v="0"/>
    <n v="1"/>
  </r>
  <r>
    <x v="18"/>
    <s v="TH-105"/>
    <s v="Radiateur basse température pour un chauffage centra"/>
    <n v="1"/>
    <m/>
    <m/>
    <m/>
    <m/>
    <m/>
    <m/>
    <m/>
    <n v="1"/>
    <m/>
    <m/>
    <m/>
    <n v="35"/>
    <n v="56"/>
    <n v="46"/>
    <n v="31"/>
    <s v="m2"/>
    <n v="1.2"/>
    <n v="1"/>
    <n v="0.9"/>
    <n v="0.8"/>
    <n v="1.3"/>
    <n v="0.8"/>
    <m/>
    <s v="m2"/>
    <m/>
    <m/>
    <m/>
    <m/>
    <m/>
    <m/>
    <n v="1"/>
    <n v="1"/>
    <n v="1.3"/>
    <x v="0"/>
    <x v="0"/>
    <x v="0"/>
    <x v="0"/>
    <n v="1"/>
  </r>
  <r>
    <x v="19"/>
    <s v="TH-159 vA40-1"/>
    <s v="Raccordement d'un bâtiment tertiaire à un réseau de froid"/>
    <m/>
    <m/>
    <n v="1"/>
    <n v="1"/>
    <m/>
    <m/>
    <m/>
    <m/>
    <n v="1"/>
    <m/>
    <m/>
    <m/>
    <n v="36"/>
    <n v="1"/>
    <n v="1.3"/>
    <n v="1.8"/>
    <s v="kW"/>
    <n v="7800"/>
    <n v="26000"/>
    <n v="11300"/>
    <n v="4900"/>
    <n v="10400"/>
    <n v="4900"/>
    <m/>
    <s v="kW"/>
    <m/>
    <m/>
    <m/>
    <m/>
    <m/>
    <m/>
    <n v="1"/>
    <n v="1"/>
    <n v="26000"/>
    <x v="0"/>
    <x v="1"/>
    <x v="0"/>
    <x v="0"/>
    <n v="0"/>
  </r>
  <r>
    <x v="20"/>
    <s v="TH-158 vA42-2(PAC Pn &lt; 12 kW)"/>
    <s v="Pompe à chaleur réversible de type air/air"/>
    <n v="1"/>
    <m/>
    <n v="1"/>
    <m/>
    <m/>
    <m/>
    <m/>
    <m/>
    <n v="1"/>
    <m/>
    <m/>
    <m/>
    <n v="22"/>
    <n v="860"/>
    <n v="760"/>
    <n v="620"/>
    <s v="m2"/>
    <n v="1.2"/>
    <n v="1.1000000000000001"/>
    <n v="0.9"/>
    <n v="0.8"/>
    <n v="0.7"/>
    <n v="0.7"/>
    <m/>
    <s v="m2"/>
    <m/>
    <m/>
    <m/>
    <m/>
    <m/>
    <m/>
    <n v="1"/>
    <n v="1"/>
    <n v="1.2"/>
    <x v="1"/>
    <x v="0"/>
    <x v="0"/>
    <x v="0"/>
    <n v="0"/>
  </r>
  <r>
    <x v="20"/>
    <s v="TH-158 vA42-2(PAC Pn &gt; 12 kW)"/>
    <m/>
    <n v="1"/>
    <m/>
    <n v="1"/>
    <m/>
    <m/>
    <m/>
    <m/>
    <m/>
    <n v="1"/>
    <m/>
    <m/>
    <m/>
    <n v="22"/>
    <n v="870"/>
    <n v="770"/>
    <n v="630"/>
    <s v="m2"/>
    <n v="1.2"/>
    <n v="1.1000000000000001"/>
    <n v="0.9"/>
    <n v="0.8"/>
    <n v="0.7"/>
    <n v="0.7"/>
    <m/>
    <s v="m2"/>
    <m/>
    <m/>
    <m/>
    <m/>
    <m/>
    <m/>
    <n v="1"/>
    <n v="1"/>
    <n v="1.2"/>
    <x v="1"/>
    <x v="0"/>
    <x v="0"/>
    <x v="0"/>
    <n v="0"/>
  </r>
  <r>
    <x v="20"/>
    <s v="TH-158 vA42-2(PAC en toiture)"/>
    <m/>
    <n v="1"/>
    <m/>
    <n v="1"/>
    <m/>
    <m/>
    <m/>
    <m/>
    <m/>
    <n v="1"/>
    <m/>
    <m/>
    <m/>
    <n v="22"/>
    <n v="660"/>
    <n v="540"/>
    <n v="360"/>
    <s v="m2"/>
    <n v="1.2"/>
    <n v="1.1000000000000001"/>
    <n v="0.9"/>
    <n v="0.8"/>
    <n v="0.7"/>
    <n v="0.7"/>
    <m/>
    <s v="m2"/>
    <m/>
    <m/>
    <m/>
    <m/>
    <m/>
    <m/>
    <n v="1"/>
    <n v="1"/>
    <n v="1.2"/>
    <x v="1"/>
    <x v="0"/>
    <x v="0"/>
    <x v="0"/>
    <n v="0"/>
  </r>
  <r>
    <x v="21"/>
    <s v="TH-157 v150-2(P &lt;= 500 kW)"/>
    <s v="Chaudière biomasse collective"/>
    <n v="1"/>
    <m/>
    <m/>
    <m/>
    <m/>
    <m/>
    <m/>
    <m/>
    <n v="1"/>
    <m/>
    <m/>
    <m/>
    <n v="22"/>
    <n v="4.8"/>
    <n v="4.8"/>
    <n v="4.8"/>
    <s v="kWh/an"/>
    <m/>
    <m/>
    <m/>
    <m/>
    <m/>
    <m/>
    <m/>
    <m/>
    <m/>
    <m/>
    <m/>
    <m/>
    <m/>
    <m/>
    <n v="0"/>
    <n v="0"/>
    <n v="0"/>
    <x v="0"/>
    <x v="0"/>
    <x v="0"/>
    <x v="0"/>
    <n v="0"/>
  </r>
  <r>
    <x v="21"/>
    <s v="TH-157 vA50-2(P &gt; 500 kW)"/>
    <m/>
    <n v="1"/>
    <m/>
    <m/>
    <m/>
    <m/>
    <m/>
    <m/>
    <m/>
    <n v="1"/>
    <m/>
    <m/>
    <m/>
    <n v="22"/>
    <n v="3.4"/>
    <n v="3.4"/>
    <n v="3.4"/>
    <s v="kWh/an"/>
    <m/>
    <m/>
    <m/>
    <m/>
    <m/>
    <m/>
    <m/>
    <m/>
    <m/>
    <m/>
    <m/>
    <m/>
    <m/>
    <m/>
    <n v="0"/>
    <n v="0"/>
    <n v="0"/>
    <x v="0"/>
    <x v="0"/>
    <x v="0"/>
    <x v="0"/>
    <n v="0"/>
  </r>
  <r>
    <x v="22"/>
    <s v="TH-156 (T°C de consigne [15°C;18°C])"/>
    <s v="Freecooling par eau de refroidissement en substitution d'un groupe froid pour la climatisation"/>
    <m/>
    <m/>
    <n v="1"/>
    <n v="1"/>
    <m/>
    <m/>
    <m/>
    <m/>
    <n v="1"/>
    <m/>
    <m/>
    <m/>
    <n v="14"/>
    <n v="5100"/>
    <n v="4200"/>
    <n v="3000"/>
    <s v="kW"/>
    <m/>
    <m/>
    <m/>
    <m/>
    <m/>
    <m/>
    <m/>
    <s v="kW"/>
    <m/>
    <m/>
    <m/>
    <m/>
    <m/>
    <m/>
    <n v="1"/>
    <n v="0"/>
    <n v="0"/>
    <x v="0"/>
    <x v="0"/>
    <x v="0"/>
    <x v="0"/>
    <n v="0"/>
  </r>
  <r>
    <x v="22"/>
    <s v="TH-156 (T°C de consigne [18°C;20°C])"/>
    <s v="Freecooling par eau de refroidissement en substitution d'un groupe froid pour la climatisation"/>
    <m/>
    <m/>
    <n v="1"/>
    <n v="1"/>
    <m/>
    <m/>
    <m/>
    <m/>
    <n v="1"/>
    <m/>
    <m/>
    <m/>
    <n v="14"/>
    <n v="6400"/>
    <n v="5900"/>
    <n v="4700"/>
    <s v="kW"/>
    <m/>
    <m/>
    <m/>
    <m/>
    <m/>
    <m/>
    <m/>
    <s v="kW"/>
    <m/>
    <m/>
    <m/>
    <m/>
    <m/>
    <m/>
    <n v="1"/>
    <n v="0"/>
    <n v="0"/>
    <x v="0"/>
    <x v="0"/>
    <x v="0"/>
    <x v="0"/>
    <n v="0"/>
  </r>
  <r>
    <x v="23"/>
    <s v="TH-154"/>
    <s v="Récupération instantanée de chaleur sur eaux grises"/>
    <m/>
    <n v="1"/>
    <m/>
    <m/>
    <m/>
    <m/>
    <m/>
    <m/>
    <n v="1"/>
    <m/>
    <m/>
    <m/>
    <n v="15"/>
    <m/>
    <m/>
    <m/>
    <m/>
    <m/>
    <m/>
    <m/>
    <m/>
    <m/>
    <m/>
    <m/>
    <m/>
    <m/>
    <m/>
    <m/>
    <m/>
    <m/>
    <m/>
    <n v="0"/>
    <n v="0"/>
    <n v="0"/>
    <x v="0"/>
    <x v="0"/>
    <x v="0"/>
    <x v="0"/>
    <n v="0"/>
  </r>
  <r>
    <x v="24"/>
    <s v="TH-143 (Chauffage)"/>
    <s v="Ventilo-convecteurs haute performance"/>
    <n v="1"/>
    <m/>
    <m/>
    <m/>
    <m/>
    <m/>
    <m/>
    <m/>
    <n v="1"/>
    <m/>
    <m/>
    <m/>
    <n v="15"/>
    <n v="65"/>
    <m/>
    <m/>
    <s v="kW"/>
    <n v="0.6"/>
    <n v="2.2999999999999998"/>
    <n v="0.6"/>
    <n v="0.45"/>
    <n v="2.2000000000000002"/>
    <n v="0.45"/>
    <m/>
    <s v="kW"/>
    <m/>
    <m/>
    <m/>
    <m/>
    <m/>
    <m/>
    <n v="1"/>
    <n v="1"/>
    <n v="2.2999999999999998"/>
    <x v="0"/>
    <x v="1"/>
    <x v="0"/>
    <x v="0"/>
    <n v="0"/>
  </r>
  <r>
    <x v="24"/>
    <s v="TH-143 (Chauffage)"/>
    <m/>
    <n v="1"/>
    <m/>
    <m/>
    <m/>
    <m/>
    <m/>
    <m/>
    <m/>
    <n v="1"/>
    <m/>
    <m/>
    <m/>
    <n v="15"/>
    <m/>
    <n v="57"/>
    <m/>
    <s v="kW"/>
    <n v="0.6"/>
    <n v="2.35"/>
    <n v="0.6"/>
    <n v="0.45"/>
    <n v="2.2000000000000002"/>
    <n v="0.45"/>
    <m/>
    <s v="kW"/>
    <m/>
    <m/>
    <m/>
    <m/>
    <m/>
    <m/>
    <n v="1"/>
    <n v="1"/>
    <n v="2.35"/>
    <x v="0"/>
    <x v="1"/>
    <x v="0"/>
    <x v="0"/>
    <n v="0"/>
  </r>
  <r>
    <x v="24"/>
    <s v="TH-143 (Chauffage)"/>
    <m/>
    <n v="1"/>
    <m/>
    <m/>
    <m/>
    <m/>
    <m/>
    <m/>
    <m/>
    <n v="1"/>
    <m/>
    <m/>
    <m/>
    <n v="15"/>
    <m/>
    <m/>
    <n v="48"/>
    <s v="kW"/>
    <n v="0.6"/>
    <n v="2.35"/>
    <n v="0.6"/>
    <n v="0.45"/>
    <n v="2.2000000000000002"/>
    <n v="0.45"/>
    <m/>
    <s v="kW"/>
    <m/>
    <m/>
    <m/>
    <m/>
    <m/>
    <m/>
    <n v="0"/>
    <n v="1"/>
    <n v="2.35"/>
    <x v="0"/>
    <x v="1"/>
    <x v="0"/>
    <x v="0"/>
    <n v="0"/>
  </r>
  <r>
    <x v="24"/>
    <s v="TH-143 (Rafraichissement)"/>
    <m/>
    <m/>
    <m/>
    <n v="1"/>
    <m/>
    <m/>
    <m/>
    <m/>
    <m/>
    <n v="1"/>
    <m/>
    <m/>
    <m/>
    <n v="15"/>
    <n v="9"/>
    <m/>
    <m/>
    <s v="kW"/>
    <n v="1.85"/>
    <n v="2.0499999999999998"/>
    <n v="1.85"/>
    <n v="0"/>
    <n v="3.1"/>
    <n v="0"/>
    <m/>
    <s v="kW"/>
    <m/>
    <m/>
    <m/>
    <m/>
    <m/>
    <m/>
    <n v="1"/>
    <n v="1"/>
    <n v="3.1"/>
    <x v="0"/>
    <x v="0"/>
    <x v="0"/>
    <x v="0"/>
    <n v="1"/>
  </r>
  <r>
    <x v="24"/>
    <s v="TH-143 (Rafraichissement)"/>
    <m/>
    <m/>
    <m/>
    <n v="1"/>
    <m/>
    <m/>
    <m/>
    <m/>
    <m/>
    <n v="1"/>
    <m/>
    <m/>
    <m/>
    <n v="15"/>
    <m/>
    <n v="13"/>
    <m/>
    <s v="kW"/>
    <n v="1.55"/>
    <n v="2.1"/>
    <n v="1.55"/>
    <n v="0"/>
    <n v="3.35"/>
    <n v="0"/>
    <m/>
    <s v="kW"/>
    <m/>
    <m/>
    <m/>
    <m/>
    <m/>
    <m/>
    <n v="1"/>
    <n v="1"/>
    <n v="3.35"/>
    <x v="0"/>
    <x v="0"/>
    <x v="0"/>
    <x v="0"/>
    <n v="1"/>
  </r>
  <r>
    <x v="24"/>
    <s v="TH-143 (Rafraichissement)"/>
    <m/>
    <m/>
    <m/>
    <n v="1"/>
    <m/>
    <m/>
    <m/>
    <m/>
    <m/>
    <n v="1"/>
    <m/>
    <m/>
    <m/>
    <n v="15"/>
    <m/>
    <m/>
    <n v="24"/>
    <s v="kW"/>
    <n v="0.95"/>
    <n v="2.0499999999999998"/>
    <n v="0.95"/>
    <n v="0"/>
    <n v="2.6"/>
    <n v="0"/>
    <m/>
    <s v="kW"/>
    <m/>
    <m/>
    <m/>
    <m/>
    <m/>
    <m/>
    <n v="0"/>
    <n v="1"/>
    <n v="2.6"/>
    <x v="0"/>
    <x v="0"/>
    <x v="0"/>
    <x v="0"/>
    <n v="1"/>
  </r>
  <r>
    <x v="25"/>
    <s v="TH-142 (Système convectif) (5&lt;h&lt;7)"/>
    <s v="Système de déstratification d'air"/>
    <n v="1"/>
    <m/>
    <m/>
    <m/>
    <n v="1"/>
    <m/>
    <m/>
    <m/>
    <n v="1"/>
    <m/>
    <m/>
    <m/>
    <n v="15"/>
    <n v="600"/>
    <n v="700"/>
    <n v="900"/>
    <s v="kW"/>
    <m/>
    <m/>
    <m/>
    <m/>
    <m/>
    <m/>
    <m/>
    <s v="kW"/>
    <m/>
    <m/>
    <m/>
    <m/>
    <m/>
    <m/>
    <n v="1"/>
    <n v="0"/>
    <n v="0"/>
    <x v="0"/>
    <x v="0"/>
    <x v="0"/>
    <x v="0"/>
    <n v="0"/>
  </r>
  <r>
    <x v="25"/>
    <s v="TH-142 (Système convectif) (7&lt;h&lt;10)"/>
    <m/>
    <n v="1"/>
    <m/>
    <m/>
    <m/>
    <n v="1"/>
    <m/>
    <m/>
    <m/>
    <n v="1"/>
    <m/>
    <m/>
    <m/>
    <n v="15"/>
    <n v="2000"/>
    <n v="2200"/>
    <n v="2800"/>
    <s v="kW"/>
    <m/>
    <m/>
    <m/>
    <m/>
    <m/>
    <m/>
    <m/>
    <s v="kW"/>
    <m/>
    <m/>
    <m/>
    <m/>
    <m/>
    <m/>
    <n v="1"/>
    <n v="0"/>
    <n v="0"/>
    <x v="0"/>
    <x v="0"/>
    <x v="0"/>
    <x v="0"/>
    <n v="0"/>
  </r>
  <r>
    <x v="25"/>
    <s v="TH-142 (Système convectif) (10&lt;h&lt;15)"/>
    <m/>
    <n v="1"/>
    <m/>
    <m/>
    <m/>
    <n v="1"/>
    <m/>
    <m/>
    <m/>
    <n v="1"/>
    <m/>
    <m/>
    <m/>
    <n v="15"/>
    <n v="4000"/>
    <n v="4400"/>
    <n v="5200"/>
    <s v="kW"/>
    <m/>
    <m/>
    <m/>
    <m/>
    <m/>
    <m/>
    <m/>
    <s v="kW"/>
    <m/>
    <m/>
    <m/>
    <m/>
    <m/>
    <m/>
    <n v="1"/>
    <n v="0"/>
    <n v="0"/>
    <x v="0"/>
    <x v="0"/>
    <x v="0"/>
    <x v="0"/>
    <n v="0"/>
  </r>
  <r>
    <x v="25"/>
    <s v="TH-142 (Système convectif) (15&lt;h&lt;20)"/>
    <m/>
    <n v="1"/>
    <m/>
    <m/>
    <m/>
    <n v="1"/>
    <m/>
    <m/>
    <m/>
    <n v="1"/>
    <m/>
    <m/>
    <m/>
    <n v="15"/>
    <n v="5800"/>
    <n v="6300"/>
    <n v="7200"/>
    <s v="kW"/>
    <m/>
    <m/>
    <m/>
    <m/>
    <m/>
    <m/>
    <m/>
    <s v="kW"/>
    <m/>
    <m/>
    <m/>
    <m/>
    <m/>
    <m/>
    <n v="1"/>
    <n v="0"/>
    <n v="0"/>
    <x v="0"/>
    <x v="0"/>
    <x v="0"/>
    <x v="0"/>
    <n v="0"/>
  </r>
  <r>
    <x v="25"/>
    <s v="TH-142 (Système convectif) (20&lt;h)"/>
    <m/>
    <n v="1"/>
    <m/>
    <m/>
    <m/>
    <n v="1"/>
    <m/>
    <m/>
    <m/>
    <n v="1"/>
    <m/>
    <m/>
    <m/>
    <n v="15"/>
    <n v="6700"/>
    <n v="7100"/>
    <n v="8000"/>
    <s v="kW"/>
    <m/>
    <m/>
    <m/>
    <m/>
    <m/>
    <m/>
    <m/>
    <s v="kW"/>
    <m/>
    <m/>
    <m/>
    <m/>
    <m/>
    <m/>
    <n v="1"/>
    <n v="0"/>
    <n v="0"/>
    <x v="0"/>
    <x v="0"/>
    <x v="0"/>
    <x v="0"/>
    <n v="0"/>
  </r>
  <r>
    <x v="25"/>
    <s v="TH-142 (Système radiatif) (5&lt;h&lt;7)"/>
    <m/>
    <n v="1"/>
    <m/>
    <m/>
    <m/>
    <n v="1"/>
    <m/>
    <m/>
    <m/>
    <n v="1"/>
    <m/>
    <m/>
    <m/>
    <n v="15"/>
    <n v="210"/>
    <n v="250"/>
    <n v="320"/>
    <s v="kW"/>
    <m/>
    <m/>
    <m/>
    <m/>
    <m/>
    <m/>
    <m/>
    <s v="kW"/>
    <m/>
    <m/>
    <m/>
    <m/>
    <m/>
    <m/>
    <n v="1"/>
    <n v="0"/>
    <n v="0"/>
    <x v="0"/>
    <x v="0"/>
    <x v="0"/>
    <x v="0"/>
    <n v="0"/>
  </r>
  <r>
    <x v="25"/>
    <s v="TH-142 (Système radiatif) (7&lt;h&lt;10)"/>
    <m/>
    <n v="1"/>
    <m/>
    <m/>
    <m/>
    <n v="1"/>
    <m/>
    <m/>
    <m/>
    <n v="1"/>
    <m/>
    <m/>
    <m/>
    <n v="15"/>
    <n v="700"/>
    <n v="770"/>
    <n v="980"/>
    <s v="kW"/>
    <m/>
    <m/>
    <m/>
    <m/>
    <m/>
    <m/>
    <m/>
    <s v="kW"/>
    <m/>
    <m/>
    <m/>
    <m/>
    <m/>
    <m/>
    <n v="1"/>
    <n v="0"/>
    <n v="0"/>
    <x v="0"/>
    <x v="0"/>
    <x v="0"/>
    <x v="0"/>
    <n v="0"/>
  </r>
  <r>
    <x v="25"/>
    <s v="TH-142 (Système radiatif) (10&lt;h&lt;15)"/>
    <m/>
    <n v="1"/>
    <m/>
    <m/>
    <m/>
    <n v="1"/>
    <m/>
    <m/>
    <m/>
    <n v="1"/>
    <m/>
    <m/>
    <m/>
    <n v="15"/>
    <n v="1400"/>
    <n v="1500"/>
    <n v="1800"/>
    <s v="kW"/>
    <m/>
    <m/>
    <m/>
    <m/>
    <m/>
    <m/>
    <m/>
    <s v="kW"/>
    <m/>
    <m/>
    <m/>
    <m/>
    <m/>
    <m/>
    <n v="1"/>
    <n v="0"/>
    <n v="0"/>
    <x v="0"/>
    <x v="0"/>
    <x v="0"/>
    <x v="0"/>
    <n v="0"/>
  </r>
  <r>
    <x v="25"/>
    <s v="TH-142 (Système radiatif) (15&lt;h&lt;20)"/>
    <m/>
    <n v="1"/>
    <m/>
    <m/>
    <m/>
    <n v="1"/>
    <m/>
    <m/>
    <m/>
    <n v="1"/>
    <m/>
    <m/>
    <m/>
    <n v="15"/>
    <n v="2000"/>
    <n v="2200"/>
    <n v="2500"/>
    <s v="kW"/>
    <m/>
    <m/>
    <m/>
    <m/>
    <m/>
    <m/>
    <m/>
    <s v="kW"/>
    <m/>
    <m/>
    <m/>
    <m/>
    <m/>
    <m/>
    <n v="1"/>
    <n v="0"/>
    <n v="0"/>
    <x v="0"/>
    <x v="0"/>
    <x v="0"/>
    <x v="0"/>
    <n v="0"/>
  </r>
  <r>
    <x v="25"/>
    <s v="TH-142 (Système radiatif) (20&lt;h)"/>
    <m/>
    <n v="1"/>
    <m/>
    <m/>
    <m/>
    <n v="1"/>
    <m/>
    <m/>
    <m/>
    <n v="1"/>
    <m/>
    <m/>
    <m/>
    <n v="15"/>
    <n v="2300"/>
    <n v="2500"/>
    <n v="2800"/>
    <s v="kW"/>
    <m/>
    <m/>
    <m/>
    <m/>
    <m/>
    <m/>
    <m/>
    <s v="kW"/>
    <m/>
    <m/>
    <m/>
    <m/>
    <m/>
    <m/>
    <n v="1"/>
    <n v="0"/>
    <n v="0"/>
    <x v="0"/>
    <x v="0"/>
    <x v="0"/>
    <x v="0"/>
    <n v="0"/>
  </r>
  <r>
    <x v="26"/>
    <s v="TH-141 (Pn&lt;=400kW), 111% ≤ ηs&lt; 126%)"/>
    <s v="Pompe à chaleur à moteur gaz de type air/eau"/>
    <n v="1"/>
    <m/>
    <m/>
    <m/>
    <m/>
    <m/>
    <m/>
    <m/>
    <n v="1"/>
    <m/>
    <m/>
    <m/>
    <n v="20"/>
    <n v="570"/>
    <n v="460"/>
    <n v="310"/>
    <s v="m2"/>
    <n v="1"/>
    <n v="1.1000000000000001"/>
    <n v="0.9"/>
    <n v="0.7"/>
    <n v="1.4"/>
    <n v="0.7"/>
    <m/>
    <s v="m2"/>
    <m/>
    <m/>
    <m/>
    <m/>
    <m/>
    <m/>
    <n v="1"/>
    <n v="1"/>
    <n v="1.4"/>
    <x v="0"/>
    <x v="0"/>
    <x v="0"/>
    <x v="0"/>
    <n v="1"/>
  </r>
  <r>
    <x v="26"/>
    <s v="TH-141 (Pn&lt;=400kW), 111% ≤ ηs&lt; 126%)"/>
    <m/>
    <n v="1"/>
    <n v="1"/>
    <m/>
    <m/>
    <m/>
    <m/>
    <m/>
    <m/>
    <n v="1"/>
    <m/>
    <m/>
    <m/>
    <n v="20"/>
    <n v="670"/>
    <n v="550"/>
    <n v="370"/>
    <s v="m2"/>
    <n v="1"/>
    <n v="1.1000000000000001"/>
    <n v="0.9"/>
    <n v="0.7"/>
    <n v="1.4"/>
    <n v="0.7"/>
    <m/>
    <s v="m2"/>
    <m/>
    <m/>
    <m/>
    <m/>
    <m/>
    <m/>
    <n v="1"/>
    <n v="1"/>
    <n v="1.4"/>
    <x v="0"/>
    <x v="0"/>
    <x v="0"/>
    <x v="0"/>
    <n v="1"/>
  </r>
  <r>
    <x v="26"/>
    <s v="TH-141 (Pn&lt;=400kW), 126% ≤ ηs)"/>
    <m/>
    <n v="1"/>
    <m/>
    <m/>
    <m/>
    <m/>
    <m/>
    <m/>
    <m/>
    <n v="1"/>
    <m/>
    <m/>
    <m/>
    <n v="20"/>
    <n v="660"/>
    <n v="540"/>
    <n v="360"/>
    <s v="m2"/>
    <n v="1"/>
    <n v="1.1000000000000001"/>
    <n v="0.9"/>
    <n v="0.7"/>
    <n v="1.4"/>
    <n v="0.7"/>
    <m/>
    <s v="m2"/>
    <m/>
    <m/>
    <m/>
    <m/>
    <m/>
    <m/>
    <n v="1"/>
    <n v="1"/>
    <n v="1.4"/>
    <x v="0"/>
    <x v="0"/>
    <x v="0"/>
    <x v="0"/>
    <n v="1"/>
  </r>
  <r>
    <x v="26"/>
    <s v="TH-141 (Pn&lt;=400kW), 126% ≤ ηs)"/>
    <m/>
    <n v="1"/>
    <n v="1"/>
    <m/>
    <m/>
    <m/>
    <m/>
    <m/>
    <m/>
    <n v="1"/>
    <m/>
    <m/>
    <m/>
    <n v="20"/>
    <n v="780"/>
    <n v="640"/>
    <n v="430"/>
    <s v="m2"/>
    <n v="1"/>
    <n v="1.1000000000000001"/>
    <n v="0.9"/>
    <n v="0.7"/>
    <n v="1.4"/>
    <n v="0.7"/>
    <m/>
    <s v="m2"/>
    <m/>
    <m/>
    <m/>
    <m/>
    <m/>
    <m/>
    <n v="1"/>
    <n v="1"/>
    <n v="1.4"/>
    <x v="0"/>
    <x v="0"/>
    <x v="0"/>
    <x v="0"/>
    <n v="1"/>
  </r>
  <r>
    <x v="26"/>
    <s v="TH-141 (Pn&gt;400kW), 1,3&lt;=COP&lt;1,6)"/>
    <m/>
    <n v="1"/>
    <m/>
    <m/>
    <m/>
    <m/>
    <m/>
    <m/>
    <m/>
    <n v="1"/>
    <m/>
    <m/>
    <m/>
    <n v="20"/>
    <n v="690"/>
    <n v="560"/>
    <n v="370"/>
    <s v="m2"/>
    <n v="1"/>
    <n v="1.1000000000000001"/>
    <n v="0.9"/>
    <n v="0.7"/>
    <n v="1.4"/>
    <n v="0.7"/>
    <m/>
    <s v="m2"/>
    <m/>
    <m/>
    <m/>
    <m/>
    <m/>
    <m/>
    <n v="1"/>
    <n v="1"/>
    <n v="1.4"/>
    <x v="0"/>
    <x v="0"/>
    <x v="0"/>
    <x v="0"/>
    <n v="1"/>
  </r>
  <r>
    <x v="26"/>
    <s v="TH-141 (Pn&gt;400kW), 1,3&lt;=COP&lt;1,6)"/>
    <m/>
    <n v="1"/>
    <n v="1"/>
    <m/>
    <m/>
    <m/>
    <m/>
    <m/>
    <m/>
    <n v="1"/>
    <m/>
    <m/>
    <m/>
    <n v="20"/>
    <n v="820"/>
    <n v="670"/>
    <n v="440"/>
    <s v="m2"/>
    <n v="1"/>
    <n v="1.1000000000000001"/>
    <n v="0.9"/>
    <n v="0.7"/>
    <n v="1.4"/>
    <n v="0.7"/>
    <m/>
    <s v="m2"/>
    <m/>
    <m/>
    <m/>
    <m/>
    <m/>
    <m/>
    <n v="1"/>
    <n v="1"/>
    <n v="1.4"/>
    <x v="0"/>
    <x v="0"/>
    <x v="0"/>
    <x v="0"/>
    <n v="1"/>
  </r>
  <r>
    <x v="26"/>
    <s v="TH-141 (Pn&gt;400kW), 1,36&lt;=COP)"/>
    <m/>
    <n v="1"/>
    <m/>
    <m/>
    <m/>
    <m/>
    <m/>
    <m/>
    <m/>
    <n v="1"/>
    <m/>
    <m/>
    <m/>
    <n v="20"/>
    <n v="870"/>
    <n v="710"/>
    <n v="470"/>
    <s v="m2"/>
    <n v="1"/>
    <n v="1.1000000000000001"/>
    <n v="0.9"/>
    <n v="0.7"/>
    <n v="1.4"/>
    <n v="0.7"/>
    <m/>
    <s v="m2"/>
    <m/>
    <m/>
    <m/>
    <m/>
    <m/>
    <m/>
    <n v="1"/>
    <n v="1"/>
    <n v="1.4"/>
    <x v="0"/>
    <x v="0"/>
    <x v="0"/>
    <x v="0"/>
    <n v="1"/>
  </r>
  <r>
    <x v="26"/>
    <s v="TH-141 (Pn&gt;400kW), 1,36&lt;=COP)"/>
    <m/>
    <n v="1"/>
    <n v="1"/>
    <m/>
    <m/>
    <m/>
    <m/>
    <m/>
    <m/>
    <n v="1"/>
    <m/>
    <m/>
    <m/>
    <n v="20"/>
    <n v="1000"/>
    <n v="850"/>
    <n v="560"/>
    <s v="m2"/>
    <n v="1"/>
    <n v="1.1000000000000001"/>
    <n v="0.9"/>
    <n v="0.7"/>
    <n v="1.4"/>
    <n v="0.7"/>
    <m/>
    <s v="m2"/>
    <m/>
    <m/>
    <m/>
    <m/>
    <m/>
    <m/>
    <n v="1"/>
    <n v="1"/>
    <n v="1.4"/>
    <x v="0"/>
    <x v="0"/>
    <x v="0"/>
    <x v="0"/>
    <n v="1"/>
  </r>
  <r>
    <x v="27"/>
    <s v="TH-140 (Pn&lt;=400kW), 111% ≤ ηs&lt; 126%)"/>
    <s v="Pompe à chaleur à absorption de type air/eau ou eau/eau"/>
    <n v="1"/>
    <m/>
    <m/>
    <m/>
    <m/>
    <m/>
    <m/>
    <m/>
    <n v="1"/>
    <m/>
    <m/>
    <m/>
    <n v="22"/>
    <n v="600"/>
    <n v="490"/>
    <n v="330"/>
    <s v="m2"/>
    <n v="1"/>
    <n v="1.1000000000000001"/>
    <n v="0.9"/>
    <n v="0.7"/>
    <n v="1.4"/>
    <n v="0.7"/>
    <m/>
    <s v="m2"/>
    <m/>
    <m/>
    <m/>
    <m/>
    <m/>
    <m/>
    <n v="1"/>
    <n v="1"/>
    <n v="1.4"/>
    <x v="0"/>
    <x v="0"/>
    <x v="0"/>
    <x v="0"/>
    <n v="1"/>
  </r>
  <r>
    <x v="27"/>
    <s v="TH-140 (Pn&lt;=400kW), 111% ≤ ηs&lt; 126%)"/>
    <m/>
    <n v="1"/>
    <n v="1"/>
    <m/>
    <m/>
    <m/>
    <m/>
    <m/>
    <m/>
    <n v="1"/>
    <m/>
    <m/>
    <m/>
    <n v="22"/>
    <n v="710"/>
    <n v="580"/>
    <n v="390"/>
    <s v="m2"/>
    <n v="1"/>
    <n v="1.1000000000000001"/>
    <n v="0.9"/>
    <n v="0.7"/>
    <n v="1.4"/>
    <n v="0.7"/>
    <m/>
    <s v="m2"/>
    <m/>
    <m/>
    <m/>
    <m/>
    <m/>
    <m/>
    <n v="1"/>
    <n v="1"/>
    <n v="1.4"/>
    <x v="0"/>
    <x v="0"/>
    <x v="0"/>
    <x v="0"/>
    <n v="1"/>
  </r>
  <r>
    <x v="27"/>
    <s v="TH-140 (Pn&lt;=400kW), 126% ≤ ηs)"/>
    <m/>
    <n v="1"/>
    <m/>
    <m/>
    <m/>
    <m/>
    <m/>
    <m/>
    <m/>
    <n v="1"/>
    <m/>
    <m/>
    <m/>
    <n v="22"/>
    <n v="700"/>
    <n v="570"/>
    <n v="380"/>
    <s v="m2"/>
    <n v="1"/>
    <n v="1.1000000000000001"/>
    <n v="0.9"/>
    <n v="0.7"/>
    <n v="1.4"/>
    <n v="0.7"/>
    <m/>
    <s v="m2"/>
    <m/>
    <m/>
    <m/>
    <m/>
    <m/>
    <m/>
    <n v="1"/>
    <n v="1"/>
    <n v="1.4"/>
    <x v="0"/>
    <x v="0"/>
    <x v="0"/>
    <x v="0"/>
    <n v="1"/>
  </r>
  <r>
    <x v="27"/>
    <s v="TH-140 (Pn&lt;=400kW), 126% ≤ ηs)"/>
    <m/>
    <n v="1"/>
    <n v="1"/>
    <m/>
    <m/>
    <m/>
    <m/>
    <m/>
    <m/>
    <n v="1"/>
    <m/>
    <m/>
    <m/>
    <n v="22"/>
    <n v="830"/>
    <n v="680"/>
    <n v="450"/>
    <s v="m2"/>
    <n v="1"/>
    <n v="1.1000000000000001"/>
    <n v="0.9"/>
    <n v="0.7"/>
    <n v="1.4"/>
    <n v="0.7"/>
    <m/>
    <s v="m2"/>
    <m/>
    <m/>
    <m/>
    <m/>
    <m/>
    <m/>
    <n v="1"/>
    <n v="1"/>
    <n v="1.4"/>
    <x v="0"/>
    <x v="0"/>
    <x v="0"/>
    <x v="0"/>
    <n v="1"/>
  </r>
  <r>
    <x v="27"/>
    <s v="TH-140 (Pn&gt;400kW), 1,3&lt;=COP&lt;1,6)"/>
    <m/>
    <n v="1"/>
    <m/>
    <m/>
    <m/>
    <m/>
    <m/>
    <m/>
    <m/>
    <n v="1"/>
    <m/>
    <m/>
    <m/>
    <n v="22"/>
    <n v="730"/>
    <n v="600"/>
    <n v="400"/>
    <s v="m2"/>
    <n v="1"/>
    <n v="1.1000000000000001"/>
    <n v="0.9"/>
    <n v="0.7"/>
    <n v="1.4"/>
    <n v="0.7"/>
    <m/>
    <s v="m2"/>
    <m/>
    <m/>
    <m/>
    <m/>
    <m/>
    <m/>
    <n v="1"/>
    <n v="1"/>
    <n v="1.4"/>
    <x v="0"/>
    <x v="0"/>
    <x v="0"/>
    <x v="0"/>
    <n v="1"/>
  </r>
  <r>
    <x v="27"/>
    <s v="TH-140 (Pn&gt;400kW), 1,3&lt;=COP&lt;1,6)"/>
    <m/>
    <n v="1"/>
    <n v="1"/>
    <m/>
    <m/>
    <m/>
    <m/>
    <m/>
    <m/>
    <n v="1"/>
    <m/>
    <m/>
    <m/>
    <n v="22"/>
    <n v="870"/>
    <n v="710"/>
    <n v="470"/>
    <s v="m2"/>
    <n v="1"/>
    <n v="1.1000000000000001"/>
    <n v="0.9"/>
    <n v="0.7"/>
    <n v="1.4"/>
    <n v="0.7"/>
    <m/>
    <s v="m2"/>
    <m/>
    <m/>
    <m/>
    <m/>
    <m/>
    <m/>
    <n v="1"/>
    <n v="1"/>
    <n v="1.4"/>
    <x v="0"/>
    <x v="0"/>
    <x v="0"/>
    <x v="0"/>
    <n v="1"/>
  </r>
  <r>
    <x v="27"/>
    <s v="TH-140 (Pn&gt;400kW), 1,36&lt;=COP)"/>
    <m/>
    <n v="1"/>
    <m/>
    <m/>
    <m/>
    <m/>
    <m/>
    <m/>
    <m/>
    <n v="1"/>
    <m/>
    <m/>
    <m/>
    <n v="22"/>
    <n v="930"/>
    <n v="760"/>
    <n v="500"/>
    <s v="m2"/>
    <n v="1"/>
    <n v="1.1000000000000001"/>
    <n v="0.9"/>
    <n v="0.7"/>
    <n v="1.4"/>
    <n v="0.7"/>
    <m/>
    <s v="m2"/>
    <m/>
    <m/>
    <m/>
    <m/>
    <m/>
    <m/>
    <n v="1"/>
    <n v="1"/>
    <n v="1.4"/>
    <x v="0"/>
    <x v="0"/>
    <x v="0"/>
    <x v="0"/>
    <n v="1"/>
  </r>
  <r>
    <x v="27"/>
    <s v="TH-140 (Pn&gt;400kW), 1,36&lt;=COP)"/>
    <m/>
    <n v="1"/>
    <n v="1"/>
    <m/>
    <m/>
    <m/>
    <m/>
    <m/>
    <m/>
    <n v="1"/>
    <m/>
    <m/>
    <m/>
    <n v="22"/>
    <n v="1100"/>
    <n v="900"/>
    <n v="600"/>
    <s v="m2"/>
    <n v="1"/>
    <n v="1.1000000000000001"/>
    <n v="0.9"/>
    <n v="0.7"/>
    <n v="1.4"/>
    <n v="0.7"/>
    <m/>
    <s v="m2"/>
    <m/>
    <m/>
    <m/>
    <m/>
    <m/>
    <m/>
    <n v="1"/>
    <n v="1"/>
    <n v="1.4"/>
    <x v="0"/>
    <x v="0"/>
    <x v="0"/>
    <x v="0"/>
    <n v="1"/>
  </r>
  <r>
    <x v="28"/>
    <s v="EQ-117 (CO2 friogporteur diphasique pour froid positif)"/>
    <s v="Installation frigorifique utilisant du CO2 subcritique ou transcritique"/>
    <m/>
    <m/>
    <m/>
    <n v="1"/>
    <m/>
    <m/>
    <m/>
    <m/>
    <n v="1"/>
    <m/>
    <m/>
    <m/>
    <n v="15"/>
    <n v="7300"/>
    <n v="7300"/>
    <n v="7300"/>
    <s v="kW"/>
    <m/>
    <m/>
    <m/>
    <m/>
    <m/>
    <m/>
    <m/>
    <s v="kW"/>
    <m/>
    <s v="Exemple Carrefour et fermeture du magasin pendant les travaux"/>
    <m/>
    <m/>
    <m/>
    <m/>
    <n v="0"/>
    <n v="0"/>
    <n v="0"/>
    <x v="0"/>
    <x v="0"/>
    <x v="0"/>
    <x v="0"/>
    <n v="0"/>
  </r>
  <r>
    <x v="28"/>
    <s v="EQ-117 (froid négatif seul en cascade avec CO2 subcritique)"/>
    <m/>
    <m/>
    <m/>
    <m/>
    <n v="1"/>
    <m/>
    <m/>
    <m/>
    <m/>
    <n v="1"/>
    <m/>
    <m/>
    <m/>
    <n v="15"/>
    <n v="8400"/>
    <n v="8400"/>
    <n v="8400"/>
    <s v="kW"/>
    <m/>
    <m/>
    <m/>
    <m/>
    <m/>
    <m/>
    <m/>
    <s v="kW"/>
    <m/>
    <m/>
    <m/>
    <m/>
    <m/>
    <m/>
    <n v="0"/>
    <n v="0"/>
    <n v="0"/>
    <x v="0"/>
    <x v="0"/>
    <x v="0"/>
    <x v="0"/>
    <n v="0"/>
  </r>
  <r>
    <x v="28"/>
    <s v="EQ-117 (Installation au CO2 transcritique)"/>
    <m/>
    <m/>
    <m/>
    <m/>
    <n v="1"/>
    <m/>
    <m/>
    <m/>
    <m/>
    <n v="1"/>
    <m/>
    <m/>
    <m/>
    <n v="15"/>
    <s v="A estimer"/>
    <s v="A estimer"/>
    <s v="A estimer"/>
    <s v="kW"/>
    <m/>
    <m/>
    <m/>
    <m/>
    <m/>
    <m/>
    <m/>
    <s v="kW"/>
    <m/>
    <s v="Exemple Carrefour et fermeture du magasin pendant les travaux"/>
    <m/>
    <m/>
    <m/>
    <m/>
    <n v="0"/>
    <n v="0"/>
    <n v="0"/>
    <x v="0"/>
    <x v="0"/>
    <x v="0"/>
    <x v="0"/>
    <n v="0"/>
  </r>
  <r>
    <x v="28"/>
    <s v="EQ-117"/>
    <m/>
    <m/>
    <m/>
    <m/>
    <n v="1"/>
    <m/>
    <m/>
    <m/>
    <m/>
    <n v="1"/>
    <m/>
    <m/>
    <m/>
    <n v="15"/>
    <s v="A estimer"/>
    <s v="A estimer"/>
    <s v="A estimer"/>
    <s v="kW"/>
    <m/>
    <m/>
    <m/>
    <m/>
    <m/>
    <m/>
    <m/>
    <s v="kW"/>
    <m/>
    <m/>
    <m/>
    <m/>
    <m/>
    <m/>
    <n v="0"/>
    <n v="0"/>
    <n v="0"/>
    <x v="0"/>
    <x v="0"/>
    <x v="0"/>
    <x v="0"/>
    <n v="0"/>
  </r>
  <r>
    <x v="28"/>
    <s v="EQ-117"/>
    <m/>
    <m/>
    <m/>
    <m/>
    <n v="1"/>
    <m/>
    <m/>
    <m/>
    <m/>
    <n v="1"/>
    <m/>
    <m/>
    <m/>
    <n v="15"/>
    <s v="A estimer"/>
    <s v="A estimer"/>
    <s v="A estimer"/>
    <s v="kW"/>
    <m/>
    <m/>
    <m/>
    <m/>
    <m/>
    <m/>
    <m/>
    <s v="kW"/>
    <m/>
    <m/>
    <m/>
    <m/>
    <m/>
    <m/>
    <n v="0"/>
    <n v="0"/>
    <n v="0"/>
    <x v="0"/>
    <x v="0"/>
    <x v="0"/>
    <x v="0"/>
    <n v="0"/>
  </r>
  <r>
    <x v="28"/>
    <s v="EQ-117"/>
    <m/>
    <m/>
    <m/>
    <m/>
    <n v="1"/>
    <m/>
    <m/>
    <m/>
    <m/>
    <n v="1"/>
    <m/>
    <m/>
    <m/>
    <n v="15"/>
    <s v="A estimer"/>
    <s v="A estimer"/>
    <s v="A estimer"/>
    <s v="kW"/>
    <m/>
    <m/>
    <m/>
    <m/>
    <m/>
    <m/>
    <m/>
    <s v="kW"/>
    <m/>
    <m/>
    <m/>
    <m/>
    <m/>
    <m/>
    <n v="0"/>
    <n v="0"/>
    <n v="0"/>
    <x v="0"/>
    <x v="0"/>
    <x v="0"/>
    <x v="0"/>
    <n v="0"/>
  </r>
  <r>
    <x v="28"/>
    <s v="EQ-117"/>
    <m/>
    <m/>
    <m/>
    <m/>
    <n v="1"/>
    <m/>
    <m/>
    <m/>
    <m/>
    <n v="1"/>
    <m/>
    <m/>
    <m/>
    <n v="15"/>
    <s v="A estimer"/>
    <s v="A estimer"/>
    <s v="A estimer"/>
    <s v="kW"/>
    <m/>
    <m/>
    <m/>
    <m/>
    <m/>
    <m/>
    <m/>
    <s v="kW"/>
    <m/>
    <m/>
    <m/>
    <m/>
    <m/>
    <m/>
    <n v="0"/>
    <n v="0"/>
    <n v="0"/>
    <x v="0"/>
    <x v="0"/>
    <x v="0"/>
    <x v="0"/>
    <n v="0"/>
  </r>
  <r>
    <x v="28"/>
    <s v="EQ-117"/>
    <m/>
    <m/>
    <m/>
    <m/>
    <n v="1"/>
    <m/>
    <m/>
    <m/>
    <m/>
    <n v="1"/>
    <m/>
    <m/>
    <m/>
    <n v="15"/>
    <s v="A estimer"/>
    <s v="A estimer"/>
    <s v="A estimer"/>
    <s v="kW"/>
    <m/>
    <m/>
    <m/>
    <m/>
    <m/>
    <m/>
    <m/>
    <s v="kW"/>
    <m/>
    <m/>
    <m/>
    <m/>
    <m/>
    <m/>
    <n v="0"/>
    <n v="0"/>
    <n v="0"/>
    <x v="0"/>
    <x v="0"/>
    <x v="0"/>
    <x v="0"/>
    <n v="0"/>
  </r>
  <r>
    <x v="29"/>
    <s v="EQ-123"/>
    <s v="Moto-variateur synchrone à aimants permanents ou à résistance"/>
    <n v="13700"/>
    <n v="2000"/>
    <n v="2000"/>
    <n v="8000"/>
    <n v="16300"/>
    <n v="2000"/>
    <n v="2000"/>
    <m/>
    <n v="1"/>
    <m/>
    <m/>
    <m/>
    <n v="20"/>
    <m/>
    <m/>
    <m/>
    <s v="kW"/>
    <m/>
    <m/>
    <m/>
    <m/>
    <m/>
    <m/>
    <m/>
    <s v="kW"/>
    <m/>
    <s v="Exemple chaine du froid (pour la continuité)"/>
    <m/>
    <m/>
    <m/>
    <m/>
    <n v="0"/>
    <n v="0"/>
    <n v="0"/>
    <x v="0"/>
    <x v="0"/>
    <x v="0"/>
    <x v="0"/>
    <n v="0"/>
  </r>
  <r>
    <x v="30"/>
    <s v="EQ-124"/>
    <s v="Fermeture des meubles frigorifiques de vente à température positive"/>
    <m/>
    <m/>
    <m/>
    <n v="1"/>
    <m/>
    <m/>
    <m/>
    <n v="1"/>
    <m/>
    <s v="ISO"/>
    <m/>
    <m/>
    <n v="7"/>
    <n v="25600"/>
    <n v="25600"/>
    <n v="25600"/>
    <s v="m"/>
    <m/>
    <m/>
    <m/>
    <m/>
    <m/>
    <m/>
    <m/>
    <s v="m"/>
    <m/>
    <m/>
    <m/>
    <m/>
    <m/>
    <m/>
    <n v="0"/>
    <n v="0"/>
    <n v="0"/>
    <x v="0"/>
    <x v="0"/>
    <x v="0"/>
    <x v="0"/>
    <n v="0"/>
  </r>
  <r>
    <x v="31"/>
    <s v="EQ-125 (Meuble Simple)"/>
    <s v="Fermeture des meubles frigorifiques de vente à température négative"/>
    <m/>
    <m/>
    <m/>
    <n v="1"/>
    <m/>
    <m/>
    <m/>
    <n v="1"/>
    <m/>
    <m/>
    <m/>
    <m/>
    <n v="7"/>
    <n v="6700"/>
    <n v="6700"/>
    <n v="6700"/>
    <s v="m"/>
    <m/>
    <m/>
    <m/>
    <m/>
    <m/>
    <m/>
    <m/>
    <s v="m"/>
    <m/>
    <m/>
    <m/>
    <m/>
    <m/>
    <m/>
    <n v="0"/>
    <n v="0"/>
    <n v="0"/>
    <x v="0"/>
    <x v="0"/>
    <x v="0"/>
    <x v="0"/>
    <n v="0"/>
  </r>
  <r>
    <x v="31"/>
    <s v="EQ-125 (Meuble Double)"/>
    <m/>
    <m/>
    <m/>
    <m/>
    <n v="1"/>
    <m/>
    <m/>
    <m/>
    <n v="1"/>
    <m/>
    <m/>
    <m/>
    <m/>
    <n v="7"/>
    <n v="8200"/>
    <n v="8200"/>
    <n v="8200"/>
    <s v="m"/>
    <m/>
    <m/>
    <m/>
    <m/>
    <m/>
    <m/>
    <m/>
    <s v="m"/>
    <m/>
    <m/>
    <m/>
    <m/>
    <m/>
    <m/>
    <n v="0"/>
    <n v="0"/>
    <n v="0"/>
    <x v="0"/>
    <x v="0"/>
    <x v="0"/>
    <x v="0"/>
    <n v="0"/>
  </r>
  <r>
    <x v="31"/>
    <s v="EQ-125 (Meuble Combiné)"/>
    <m/>
    <m/>
    <m/>
    <m/>
    <n v="1"/>
    <m/>
    <m/>
    <m/>
    <n v="1"/>
    <m/>
    <m/>
    <m/>
    <m/>
    <n v="7"/>
    <n v="4600"/>
    <n v="4600"/>
    <n v="4600"/>
    <s v="m"/>
    <m/>
    <m/>
    <m/>
    <m/>
    <m/>
    <m/>
    <m/>
    <s v="m"/>
    <m/>
    <m/>
    <m/>
    <m/>
    <m/>
    <m/>
    <n v="0"/>
    <n v="0"/>
    <n v="0"/>
    <x v="0"/>
    <x v="0"/>
    <x v="0"/>
    <x v="0"/>
    <n v="0"/>
  </r>
  <r>
    <x v="32"/>
    <s v="EQ-127  120 &lt; X &lt; 139 lm/W Avec IRC &lt;90"/>
    <s v="Luminaire à modules LED"/>
    <m/>
    <m/>
    <m/>
    <m/>
    <m/>
    <m/>
    <n v="1"/>
    <m/>
    <n v="1"/>
    <m/>
    <m/>
    <m/>
    <s v="17 à 42"/>
    <m/>
    <m/>
    <m/>
    <s v="W"/>
    <n v="35"/>
    <n v="42"/>
    <n v="53"/>
    <n v="27"/>
    <n v="47"/>
    <n v="27"/>
    <m/>
    <s v="W"/>
    <m/>
    <m/>
    <m/>
    <m/>
    <m/>
    <m/>
    <n v="0"/>
    <n v="1"/>
    <n v="53"/>
    <x v="0"/>
    <x v="0"/>
    <x v="1"/>
    <x v="0"/>
    <n v="0"/>
  </r>
  <r>
    <x v="32"/>
    <s v="EQ-127  140 &lt; X &lt; 159 lm/W Avec IRC &lt;90"/>
    <m/>
    <m/>
    <m/>
    <m/>
    <m/>
    <m/>
    <m/>
    <n v="1"/>
    <m/>
    <n v="1"/>
    <m/>
    <m/>
    <m/>
    <s v="17 à 42"/>
    <m/>
    <m/>
    <m/>
    <s v="W"/>
    <n v="35"/>
    <n v="42"/>
    <n v="54"/>
    <n v="28"/>
    <n v="47"/>
    <n v="28"/>
    <m/>
    <s v="W"/>
    <m/>
    <m/>
    <m/>
    <m/>
    <m/>
    <m/>
    <n v="0"/>
    <n v="1"/>
    <n v="54"/>
    <x v="0"/>
    <x v="0"/>
    <x v="1"/>
    <x v="0"/>
    <n v="0"/>
  </r>
  <r>
    <x v="32"/>
    <s v="EQ-127  160 &lt; X &lt; 184 lm/W Avec IRC &lt;90"/>
    <m/>
    <m/>
    <m/>
    <m/>
    <m/>
    <m/>
    <m/>
    <n v="1"/>
    <m/>
    <n v="1"/>
    <m/>
    <m/>
    <m/>
    <s v="17 à 42"/>
    <m/>
    <m/>
    <m/>
    <s v="W"/>
    <n v="44"/>
    <n v="54"/>
    <n v="67"/>
    <n v="35"/>
    <n v="59"/>
    <n v="35"/>
    <m/>
    <s v="W"/>
    <m/>
    <m/>
    <m/>
    <m/>
    <m/>
    <m/>
    <n v="0"/>
    <n v="1"/>
    <n v="67"/>
    <x v="0"/>
    <x v="0"/>
    <x v="1"/>
    <x v="0"/>
    <n v="0"/>
  </r>
  <r>
    <x v="32"/>
    <s v="EQ-127  X &gt;/= 185 lm/W Avec IRC &lt;90"/>
    <m/>
    <m/>
    <m/>
    <m/>
    <m/>
    <m/>
    <m/>
    <n v="1"/>
    <m/>
    <n v="1"/>
    <m/>
    <m/>
    <m/>
    <s v="17 à 42"/>
    <m/>
    <m/>
    <m/>
    <s v="W"/>
    <n v="55"/>
    <n v="67"/>
    <n v="83"/>
    <n v="44"/>
    <n v="74"/>
    <n v="44"/>
    <m/>
    <s v="W"/>
    <m/>
    <m/>
    <m/>
    <m/>
    <m/>
    <m/>
    <n v="0"/>
    <n v="1"/>
    <n v="83"/>
    <x v="0"/>
    <x v="0"/>
    <x v="1"/>
    <x v="0"/>
    <n v="0"/>
  </r>
  <r>
    <x v="32"/>
    <s v="EQ-127  108 &lt; X &lt; 125 lm/W Avec IRC &gt;90"/>
    <m/>
    <m/>
    <m/>
    <m/>
    <m/>
    <m/>
    <m/>
    <n v="1"/>
    <m/>
    <n v="1"/>
    <m/>
    <m/>
    <m/>
    <s v="17 à 42"/>
    <m/>
    <m/>
    <m/>
    <s v="W"/>
    <n v="29"/>
    <n v="34"/>
    <n v="45"/>
    <n v="22"/>
    <n v="38"/>
    <n v="22"/>
    <m/>
    <s v="W"/>
    <m/>
    <m/>
    <m/>
    <m/>
    <m/>
    <m/>
    <n v="0"/>
    <n v="1"/>
    <n v="45"/>
    <x v="0"/>
    <x v="0"/>
    <x v="1"/>
    <x v="0"/>
    <n v="0"/>
  </r>
  <r>
    <x v="32"/>
    <s v="EQ-127  126 &lt; X &lt; 143 lm/W Avec IRC &gt;90"/>
    <m/>
    <m/>
    <m/>
    <m/>
    <m/>
    <m/>
    <m/>
    <n v="1"/>
    <m/>
    <n v="1"/>
    <m/>
    <m/>
    <m/>
    <s v="17 à 42"/>
    <m/>
    <m/>
    <m/>
    <s v="W"/>
    <n v="29"/>
    <n v="35"/>
    <n v="45"/>
    <n v="23"/>
    <n v="39"/>
    <n v="23"/>
    <m/>
    <s v="W"/>
    <m/>
    <m/>
    <m/>
    <m/>
    <m/>
    <m/>
    <n v="0"/>
    <n v="1"/>
    <n v="45"/>
    <x v="0"/>
    <x v="0"/>
    <x v="1"/>
    <x v="0"/>
    <n v="0"/>
  </r>
  <r>
    <x v="32"/>
    <s v="EQ-127  144 &lt; X &lt; 166 lm/W Avec IRC &gt;90"/>
    <m/>
    <m/>
    <m/>
    <m/>
    <m/>
    <m/>
    <m/>
    <n v="1"/>
    <m/>
    <n v="1"/>
    <m/>
    <m/>
    <m/>
    <s v="17 à 42"/>
    <m/>
    <m/>
    <m/>
    <s v="W"/>
    <n v="37"/>
    <n v="45"/>
    <n v="57"/>
    <n v="29"/>
    <n v="50"/>
    <n v="29"/>
    <m/>
    <s v="W"/>
    <m/>
    <m/>
    <m/>
    <m/>
    <m/>
    <m/>
    <n v="0"/>
    <n v="1"/>
    <n v="57"/>
    <x v="0"/>
    <x v="0"/>
    <x v="1"/>
    <x v="0"/>
    <n v="0"/>
  </r>
  <r>
    <x v="32"/>
    <s v="EQ-127  X &gt;/= 167 lm/W Avec IRC &gt;90"/>
    <m/>
    <m/>
    <m/>
    <m/>
    <m/>
    <m/>
    <m/>
    <n v="1"/>
    <m/>
    <n v="1"/>
    <m/>
    <m/>
    <m/>
    <s v="17 à 42"/>
    <m/>
    <m/>
    <m/>
    <s v="W"/>
    <n v="47"/>
    <n v="57"/>
    <n v="71"/>
    <n v="37"/>
    <n v="63"/>
    <n v="37"/>
    <m/>
    <s v="W"/>
    <m/>
    <m/>
    <m/>
    <m/>
    <m/>
    <m/>
    <n v="0"/>
    <n v="1"/>
    <n v="71"/>
    <x v="0"/>
    <x v="0"/>
    <x v="1"/>
    <x v="0"/>
    <n v="0"/>
  </r>
  <r>
    <x v="33"/>
    <s v="EQ-129 (Commerces)"/>
    <s v="Lanterneaux d’éclairage zénithal"/>
    <m/>
    <m/>
    <m/>
    <m/>
    <m/>
    <m/>
    <n v="1"/>
    <m/>
    <n v="1"/>
    <m/>
    <m/>
    <m/>
    <n v="20"/>
    <n v="9500"/>
    <n v="10800"/>
    <n v="16000"/>
    <s v="m2"/>
    <m/>
    <m/>
    <m/>
    <m/>
    <m/>
    <m/>
    <m/>
    <s v="m2"/>
    <m/>
    <m/>
    <m/>
    <m/>
    <m/>
    <m/>
    <n v="1"/>
    <n v="0"/>
    <n v="0"/>
    <x v="0"/>
    <x v="0"/>
    <x v="0"/>
    <x v="0"/>
    <n v="0"/>
  </r>
  <r>
    <x v="33"/>
    <s v="EQ-129 (Autres secteurs)"/>
    <m/>
    <m/>
    <m/>
    <m/>
    <m/>
    <m/>
    <m/>
    <n v="1"/>
    <m/>
    <n v="1"/>
    <m/>
    <m/>
    <m/>
    <n v="20"/>
    <n v="3400"/>
    <n v="4000"/>
    <n v="6400"/>
    <s v="m2"/>
    <m/>
    <m/>
    <m/>
    <m/>
    <m/>
    <m/>
    <m/>
    <s v="m2"/>
    <m/>
    <m/>
    <m/>
    <m/>
    <m/>
    <m/>
    <n v="1"/>
    <n v="0"/>
    <n v="0"/>
    <x v="0"/>
    <x v="0"/>
    <x v="0"/>
    <x v="0"/>
    <n v="0"/>
  </r>
  <r>
    <x v="34"/>
    <s v="EQ-130"/>
    <s v="Système de condensation frigorifique à haute efficacité"/>
    <m/>
    <m/>
    <m/>
    <n v="1"/>
    <m/>
    <m/>
    <m/>
    <m/>
    <n v="1"/>
    <m/>
    <m/>
    <m/>
    <n v="15"/>
    <s v="Trop de valeurs"/>
    <s v="Trop de valeurs"/>
    <s v="Trop de valeurs"/>
    <m/>
    <m/>
    <m/>
    <m/>
    <m/>
    <m/>
    <m/>
    <m/>
    <m/>
    <m/>
    <m/>
    <m/>
    <m/>
    <m/>
    <m/>
    <n v="0"/>
    <n v="0"/>
    <n v="0"/>
    <x v="0"/>
    <x v="0"/>
    <x v="0"/>
    <x v="0"/>
    <n v="0"/>
  </r>
  <r>
    <x v="35"/>
    <s v="EQ-131"/>
    <s v="Conduits de lumière naturelle"/>
    <m/>
    <m/>
    <m/>
    <m/>
    <m/>
    <m/>
    <n v="1"/>
    <m/>
    <n v="1"/>
    <m/>
    <m/>
    <m/>
    <n v="20"/>
    <n v="28500"/>
    <n v="28500"/>
    <n v="28500"/>
    <s v="m2"/>
    <n v="0.75"/>
    <n v="0.6"/>
    <n v="1"/>
    <n v="0.6"/>
    <n v="0.6"/>
    <n v="0.6"/>
    <m/>
    <s v="kW"/>
    <m/>
    <m/>
    <m/>
    <m/>
    <m/>
    <m/>
    <n v="0"/>
    <n v="1"/>
    <n v="1"/>
    <x v="0"/>
    <x v="0"/>
    <x v="1"/>
    <x v="0"/>
    <n v="0"/>
  </r>
  <r>
    <x v="36"/>
    <s v="EQ-134 (Classe B - Armoire frigo verticale)"/>
    <s v="Meuble frigorifique de vente performant avec groupe de production de froid intégré"/>
    <m/>
    <m/>
    <m/>
    <n v="1"/>
    <m/>
    <m/>
    <m/>
    <m/>
    <n v="1"/>
    <m/>
    <m/>
    <m/>
    <n v="10"/>
    <n v="38200"/>
    <n v="38200"/>
    <n v="38200"/>
    <s v="m"/>
    <m/>
    <m/>
    <m/>
    <m/>
    <m/>
    <m/>
    <m/>
    <s v="m"/>
    <m/>
    <m/>
    <m/>
    <m/>
    <m/>
    <m/>
    <n v="0"/>
    <n v="0"/>
    <n v="0"/>
    <x v="0"/>
    <x v="0"/>
    <x v="0"/>
    <x v="0"/>
    <n v="0"/>
  </r>
  <r>
    <x v="36"/>
    <s v="EQ-134 (Classe B - Armoire frigo horizontale)"/>
    <m/>
    <m/>
    <m/>
    <m/>
    <n v="1"/>
    <m/>
    <m/>
    <m/>
    <m/>
    <n v="1"/>
    <m/>
    <m/>
    <m/>
    <n v="10"/>
    <n v="10500"/>
    <n v="10500"/>
    <n v="10500"/>
    <s v="m"/>
    <m/>
    <m/>
    <m/>
    <m/>
    <m/>
    <m/>
    <m/>
    <s v="m"/>
    <m/>
    <m/>
    <m/>
    <m/>
    <m/>
    <m/>
    <n v="0"/>
    <n v="0"/>
    <n v="0"/>
    <x v="0"/>
    <x v="0"/>
    <x v="0"/>
    <x v="0"/>
    <n v="0"/>
  </r>
  <r>
    <x v="36"/>
    <s v="EQ-134 (Classe B - Congélateurs verticaux)"/>
    <m/>
    <m/>
    <m/>
    <m/>
    <n v="1"/>
    <m/>
    <m/>
    <m/>
    <m/>
    <n v="1"/>
    <m/>
    <m/>
    <m/>
    <n v="10"/>
    <n v="41200"/>
    <n v="41200"/>
    <n v="41200"/>
    <s v="m"/>
    <m/>
    <m/>
    <m/>
    <m/>
    <m/>
    <m/>
    <m/>
    <s v="m"/>
    <m/>
    <m/>
    <m/>
    <m/>
    <m/>
    <m/>
    <n v="0"/>
    <n v="0"/>
    <n v="0"/>
    <x v="0"/>
    <x v="0"/>
    <x v="0"/>
    <x v="0"/>
    <n v="0"/>
  </r>
  <r>
    <x v="36"/>
    <s v="EQ-134 (Classe B - Congélateurs horizontaux)"/>
    <m/>
    <m/>
    <m/>
    <m/>
    <n v="1"/>
    <m/>
    <m/>
    <m/>
    <m/>
    <n v="1"/>
    <m/>
    <m/>
    <m/>
    <n v="10"/>
    <n v="18800"/>
    <n v="18800"/>
    <n v="18800"/>
    <s v="m"/>
    <m/>
    <m/>
    <m/>
    <m/>
    <m/>
    <m/>
    <m/>
    <s v="m"/>
    <m/>
    <m/>
    <m/>
    <m/>
    <m/>
    <m/>
    <n v="0"/>
    <n v="0"/>
    <n v="0"/>
    <x v="0"/>
    <x v="0"/>
    <x v="0"/>
    <x v="0"/>
    <n v="0"/>
  </r>
  <r>
    <x v="36"/>
    <s v="EQ-134 (Classe A - Armoire frigo verticale)"/>
    <m/>
    <m/>
    <m/>
    <m/>
    <n v="1"/>
    <m/>
    <m/>
    <m/>
    <m/>
    <n v="1"/>
    <m/>
    <m/>
    <m/>
    <n v="10"/>
    <n v="43800"/>
    <n v="43800"/>
    <n v="43800"/>
    <s v="m"/>
    <m/>
    <m/>
    <m/>
    <m/>
    <m/>
    <m/>
    <m/>
    <s v="m"/>
    <m/>
    <m/>
    <m/>
    <m/>
    <m/>
    <m/>
    <n v="0"/>
    <n v="0"/>
    <n v="0"/>
    <x v="0"/>
    <x v="0"/>
    <x v="0"/>
    <x v="0"/>
    <n v="0"/>
  </r>
  <r>
    <x v="36"/>
    <s v="EQ-134 (Classe A - armoire frigo horizontale)"/>
    <m/>
    <m/>
    <m/>
    <m/>
    <n v="1"/>
    <m/>
    <m/>
    <m/>
    <m/>
    <n v="1"/>
    <m/>
    <m/>
    <m/>
    <n v="10"/>
    <n v="12100"/>
    <n v="12100"/>
    <n v="12100"/>
    <s v="m"/>
    <m/>
    <m/>
    <m/>
    <m/>
    <m/>
    <m/>
    <m/>
    <s v="m"/>
    <m/>
    <m/>
    <m/>
    <m/>
    <m/>
    <m/>
    <n v="0"/>
    <n v="0"/>
    <n v="0"/>
    <x v="0"/>
    <x v="0"/>
    <x v="0"/>
    <x v="0"/>
    <n v="0"/>
  </r>
  <r>
    <x v="36"/>
    <s v="EQ-134 (Classe A - Congélateurs verticaux)"/>
    <m/>
    <m/>
    <m/>
    <m/>
    <n v="1"/>
    <m/>
    <m/>
    <m/>
    <m/>
    <n v="1"/>
    <m/>
    <m/>
    <m/>
    <n v="10"/>
    <n v="49400"/>
    <n v="49400"/>
    <n v="49400"/>
    <s v="m"/>
    <m/>
    <m/>
    <m/>
    <m/>
    <m/>
    <m/>
    <m/>
    <s v="m"/>
    <m/>
    <m/>
    <m/>
    <m/>
    <m/>
    <m/>
    <n v="0"/>
    <n v="0"/>
    <n v="0"/>
    <x v="0"/>
    <x v="0"/>
    <x v="0"/>
    <x v="0"/>
    <n v="0"/>
  </r>
  <r>
    <x v="36"/>
    <s v="EQ-134 (Classe A - Congélateurs horizontaux)"/>
    <m/>
    <m/>
    <m/>
    <m/>
    <n v="1"/>
    <m/>
    <m/>
    <m/>
    <m/>
    <n v="1"/>
    <m/>
    <m/>
    <m/>
    <n v="10"/>
    <n v="21900"/>
    <n v="21900"/>
    <n v="21900"/>
    <s v="m"/>
    <m/>
    <m/>
    <m/>
    <m/>
    <m/>
    <m/>
    <m/>
    <s v="m"/>
    <m/>
    <m/>
    <m/>
    <m/>
    <m/>
    <m/>
    <n v="0"/>
    <n v="0"/>
    <n v="0"/>
    <x v="0"/>
    <x v="0"/>
    <x v="0"/>
    <x v="0"/>
    <n v="0"/>
  </r>
  <r>
    <x v="37"/>
    <s v="TH-109"/>
    <s v="Optimiseur de relance en chauffage collectif comprenant une fonction auto-adaptative"/>
    <n v="1"/>
    <m/>
    <m/>
    <m/>
    <m/>
    <m/>
    <m/>
    <m/>
    <n v="1"/>
    <n v="1"/>
    <m/>
    <m/>
    <n v="15"/>
    <n v="1.1000000000000001"/>
    <n v="0.9"/>
    <n v="0.6"/>
    <s v="m2"/>
    <n v="100"/>
    <n v="84"/>
    <n v="82"/>
    <n v="68"/>
    <n v="120"/>
    <n v="68"/>
    <m/>
    <s v="m2"/>
    <m/>
    <m/>
    <m/>
    <m/>
    <m/>
    <m/>
    <n v="1"/>
    <n v="1"/>
    <n v="120"/>
    <x v="0"/>
    <x v="0"/>
    <x v="0"/>
    <x v="0"/>
    <n v="1"/>
  </r>
  <r>
    <x v="38"/>
    <s v="TH-110"/>
    <s v="Récupérateur de chaleur à condensation"/>
    <n v="1"/>
    <m/>
    <m/>
    <m/>
    <m/>
    <m/>
    <m/>
    <m/>
    <n v="1"/>
    <m/>
    <m/>
    <m/>
    <n v="11"/>
    <s v="A estimer"/>
    <s v="A estimer"/>
    <s v="A estimer"/>
    <s v="m2"/>
    <m/>
    <m/>
    <m/>
    <m/>
    <m/>
    <m/>
    <m/>
    <s v="m2"/>
    <m/>
    <m/>
    <m/>
    <m/>
    <m/>
    <m/>
    <n v="0"/>
    <n v="0"/>
    <n v="0"/>
    <x v="0"/>
    <x v="0"/>
    <x v="0"/>
    <x v="0"/>
    <n v="0"/>
  </r>
  <r>
    <x v="39"/>
    <s v="TH-111"/>
    <s v="Chauffe-eau solaire collectif (France métropolitaine)"/>
    <m/>
    <n v="1"/>
    <m/>
    <m/>
    <m/>
    <m/>
    <m/>
    <m/>
    <n v="1"/>
    <m/>
    <m/>
    <m/>
    <n v="22"/>
    <s v="A estimer"/>
    <s v="A estimer"/>
    <s v="A estimer"/>
    <m/>
    <m/>
    <m/>
    <m/>
    <m/>
    <m/>
    <m/>
    <m/>
    <m/>
    <m/>
    <m/>
    <m/>
    <m/>
    <m/>
    <m/>
    <n v="0"/>
    <n v="0"/>
    <n v="0"/>
    <x v="0"/>
    <x v="0"/>
    <x v="0"/>
    <x v="0"/>
    <n v="0"/>
  </r>
  <r>
    <x v="40"/>
    <s v="TH-112"/>
    <s v="Système de variation électronique de vitesse sur un moteur asynchrone"/>
    <n v="9600"/>
    <n v="990"/>
    <n v="990"/>
    <n v="3900"/>
    <n v="11400"/>
    <n v="990"/>
    <n v="990"/>
    <m/>
    <n v="1"/>
    <n v="1"/>
    <m/>
    <m/>
    <n v="15"/>
    <m/>
    <m/>
    <m/>
    <s v="kW"/>
    <m/>
    <m/>
    <m/>
    <m/>
    <m/>
    <m/>
    <m/>
    <s v="kW"/>
    <m/>
    <m/>
    <m/>
    <m/>
    <m/>
    <m/>
    <n v="0"/>
    <n v="0"/>
    <n v="0"/>
    <x v="0"/>
    <x v="0"/>
    <x v="0"/>
    <x v="0"/>
    <n v="0"/>
  </r>
  <r>
    <x v="41"/>
    <s v="TH-113 P&lt;400 kW ; 111%&lt;ⴄs&lt;126%"/>
    <s v="Pompe à chaleur de type air/eau ou eau/eau"/>
    <n v="1"/>
    <n v="1"/>
    <n v="1"/>
    <m/>
    <m/>
    <m/>
    <m/>
    <m/>
    <n v="1"/>
    <m/>
    <m/>
    <m/>
    <n v="20"/>
    <n v="390"/>
    <n v="320"/>
    <n v="210"/>
    <s v="m2"/>
    <n v="1.2"/>
    <n v="1.1000000000000001"/>
    <n v="0.9"/>
    <n v="0.8"/>
    <n v="0.7"/>
    <n v="0.7"/>
    <m/>
    <s v="m2"/>
    <m/>
    <m/>
    <m/>
    <m/>
    <m/>
    <m/>
    <n v="1"/>
    <n v="1"/>
    <n v="1.2"/>
    <x v="1"/>
    <x v="0"/>
    <x v="0"/>
    <x v="0"/>
    <n v="0"/>
  </r>
  <r>
    <x v="41"/>
    <s v="TH-113 P&lt;400 kW ; ⴄs&gt;126%"/>
    <m/>
    <n v="1"/>
    <n v="1"/>
    <n v="1"/>
    <m/>
    <m/>
    <m/>
    <m/>
    <m/>
    <n v="1"/>
    <m/>
    <m/>
    <m/>
    <n v="20"/>
    <n v="470"/>
    <n v="390"/>
    <n v="260"/>
    <s v="m2"/>
    <n v="1.2"/>
    <n v="1.1000000000000001"/>
    <n v="0.9"/>
    <n v="0.8"/>
    <n v="0.7"/>
    <n v="0.7"/>
    <m/>
    <s v="m2"/>
    <m/>
    <m/>
    <m/>
    <m/>
    <m/>
    <m/>
    <n v="1"/>
    <n v="1"/>
    <n v="1.2"/>
    <x v="1"/>
    <x v="0"/>
    <x v="0"/>
    <x v="0"/>
    <n v="0"/>
  </r>
  <r>
    <x v="41"/>
    <s v="TH-113 P&gt;400 kW ; 3,4&lt;COP&lt;4"/>
    <m/>
    <n v="1"/>
    <n v="1"/>
    <n v="1"/>
    <m/>
    <m/>
    <m/>
    <m/>
    <m/>
    <n v="1"/>
    <m/>
    <m/>
    <m/>
    <n v="20"/>
    <n v="380"/>
    <n v="310"/>
    <n v="210"/>
    <s v="m2"/>
    <n v="1.2"/>
    <n v="1.1000000000000001"/>
    <n v="0.9"/>
    <n v="0.8"/>
    <n v="0.7"/>
    <n v="0.7"/>
    <m/>
    <s v="m2"/>
    <m/>
    <m/>
    <m/>
    <m/>
    <m/>
    <m/>
    <n v="1"/>
    <n v="1"/>
    <n v="1.2"/>
    <x v="1"/>
    <x v="0"/>
    <x v="0"/>
    <x v="0"/>
    <n v="0"/>
  </r>
  <r>
    <x v="41"/>
    <s v="TH-113 P&lt;400 kW ; COP&gt;4"/>
    <m/>
    <n v="1"/>
    <n v="1"/>
    <n v="1"/>
    <m/>
    <m/>
    <m/>
    <m/>
    <m/>
    <n v="1"/>
    <m/>
    <m/>
    <m/>
    <n v="20"/>
    <n v="500"/>
    <n v="410"/>
    <n v="270"/>
    <s v="m2"/>
    <n v="1.2"/>
    <n v="1.1000000000000001"/>
    <n v="0.9"/>
    <n v="0.8"/>
    <n v="0.7"/>
    <n v="0.7"/>
    <m/>
    <s v="m2"/>
    <m/>
    <m/>
    <m/>
    <m/>
    <m/>
    <m/>
    <n v="1"/>
    <n v="1"/>
    <n v="1.2"/>
    <x v="1"/>
    <x v="0"/>
    <x v="0"/>
    <x v="0"/>
    <n v="0"/>
  </r>
  <r>
    <x v="42"/>
    <s v="TH-125 (Ventilation modulée proportionnelle)"/>
    <s v="Ventilation mécanique simple flux à débit d’air constant ou modulé"/>
    <m/>
    <m/>
    <m/>
    <m/>
    <n v="1"/>
    <m/>
    <m/>
    <m/>
    <n v="1"/>
    <m/>
    <m/>
    <m/>
    <n v="17"/>
    <n v="770"/>
    <n v="630"/>
    <n v="420"/>
    <s v="m2"/>
    <n v="0.48"/>
    <n v="0.54"/>
    <n v="0.54"/>
    <n v="1"/>
    <n v="0.59"/>
    <n v="0.54"/>
    <m/>
    <s v="m2"/>
    <m/>
    <m/>
    <m/>
    <m/>
    <m/>
    <m/>
    <n v="1"/>
    <n v="1"/>
    <n v="1"/>
    <x v="0"/>
    <x v="0"/>
    <x v="0"/>
    <x v="1"/>
    <n v="0"/>
  </r>
  <r>
    <x v="42"/>
    <s v="TH-125 (Ventilation modulée à détection de présence)"/>
    <m/>
    <m/>
    <m/>
    <m/>
    <m/>
    <n v="1"/>
    <m/>
    <m/>
    <m/>
    <n v="1"/>
    <m/>
    <m/>
    <m/>
    <n v="17"/>
    <n v="690"/>
    <n v="560"/>
    <n v="380"/>
    <s v="m2"/>
    <n v="0.4"/>
    <n v="0.51"/>
    <n v="0.51"/>
    <n v="1"/>
    <n v="0.45"/>
    <n v="0.51"/>
    <m/>
    <s v="m2"/>
    <m/>
    <m/>
    <m/>
    <m/>
    <m/>
    <m/>
    <n v="1"/>
    <n v="1"/>
    <n v="1"/>
    <x v="0"/>
    <x v="0"/>
    <x v="0"/>
    <x v="1"/>
    <n v="0"/>
  </r>
  <r>
    <x v="42"/>
    <s v="TH-125 (Ventilation à débit d'air constant)"/>
    <m/>
    <m/>
    <m/>
    <m/>
    <m/>
    <n v="1"/>
    <m/>
    <m/>
    <m/>
    <n v="1"/>
    <m/>
    <m/>
    <m/>
    <n v="17"/>
    <n v="400"/>
    <n v="330"/>
    <n v="220"/>
    <s v="m2"/>
    <n v="0.4"/>
    <n v="0.57999999999999996"/>
    <n v="0.57999999999999996"/>
    <n v="1"/>
    <n v="0.53"/>
    <n v="0.57999999999999996"/>
    <m/>
    <s v="m2"/>
    <m/>
    <m/>
    <m/>
    <m/>
    <m/>
    <m/>
    <n v="1"/>
    <n v="1"/>
    <n v="1"/>
    <x v="0"/>
    <x v="0"/>
    <x v="0"/>
    <x v="1"/>
    <n v="0"/>
  </r>
  <r>
    <x v="43"/>
    <s v="TH-126 (Ventilation modulée proportionnelle)"/>
    <s v="Ventilation mécanique double flux avec échangeur_x000a_à débit d’air constant ou modulé"/>
    <m/>
    <m/>
    <m/>
    <m/>
    <n v="1"/>
    <m/>
    <m/>
    <m/>
    <n v="1"/>
    <m/>
    <m/>
    <m/>
    <n v="17"/>
    <n v="1000"/>
    <n v="830"/>
    <n v="560"/>
    <s v="m2"/>
    <n v="0.53"/>
    <n v="0.71"/>
    <n v="0.71"/>
    <n v="1"/>
    <n v="0.68"/>
    <n v="0.71"/>
    <m/>
    <s v="m2"/>
    <m/>
    <m/>
    <m/>
    <m/>
    <m/>
    <m/>
    <n v="1"/>
    <n v="1"/>
    <n v="1"/>
    <x v="0"/>
    <x v="0"/>
    <x v="0"/>
    <x v="1"/>
    <n v="0"/>
  </r>
  <r>
    <x v="43"/>
    <s v="TH-126 (Ventilation modulée à détection de présence)"/>
    <m/>
    <m/>
    <m/>
    <m/>
    <m/>
    <n v="1"/>
    <m/>
    <m/>
    <m/>
    <n v="1"/>
    <m/>
    <m/>
    <m/>
    <n v="17"/>
    <n v="970"/>
    <n v="800"/>
    <n v="530"/>
    <s v="m2"/>
    <n v="0.51"/>
    <n v="0.71"/>
    <n v="0.71"/>
    <n v="1"/>
    <n v="0.63"/>
    <n v="0.71"/>
    <m/>
    <s v="m2"/>
    <m/>
    <m/>
    <m/>
    <m/>
    <m/>
    <m/>
    <n v="1"/>
    <n v="1"/>
    <n v="1"/>
    <x v="0"/>
    <x v="0"/>
    <x v="0"/>
    <x v="1"/>
    <n v="0"/>
  </r>
  <r>
    <x v="43"/>
    <s v="TH-126 (Ventilation à débit d'air constant)"/>
    <m/>
    <m/>
    <m/>
    <m/>
    <m/>
    <n v="1"/>
    <m/>
    <m/>
    <m/>
    <n v="1"/>
    <m/>
    <m/>
    <m/>
    <n v="17"/>
    <n v="850"/>
    <n v="700"/>
    <n v="460"/>
    <s v="m2"/>
    <n v="0.48"/>
    <n v="0.71"/>
    <n v="0.71"/>
    <n v="1"/>
    <n v="0.61"/>
    <n v="0.71"/>
    <m/>
    <s v="m2"/>
    <m/>
    <m/>
    <m/>
    <m/>
    <m/>
    <m/>
    <n v="1"/>
    <n v="1"/>
    <n v="1"/>
    <x v="0"/>
    <x v="0"/>
    <x v="0"/>
    <x v="1"/>
    <n v="0"/>
  </r>
  <r>
    <x v="44"/>
    <s v="TH-127 (P&lt;400 kW ; Chauffage)"/>
    <s v="Raccordement d’un bâtiment tertiaire à un réseau de chaleur"/>
    <n v="1"/>
    <m/>
    <m/>
    <m/>
    <m/>
    <m/>
    <m/>
    <m/>
    <m/>
    <m/>
    <n v="1"/>
    <m/>
    <n v="30"/>
    <n v="1.1000000000000001"/>
    <n v="0.9"/>
    <n v="0.6"/>
    <s v="m2"/>
    <n v="480"/>
    <n v="400"/>
    <n v="370"/>
    <n v="310"/>
    <n v="540"/>
    <n v="310"/>
    <m/>
    <s v="m2"/>
    <m/>
    <m/>
    <m/>
    <m/>
    <m/>
    <m/>
    <n v="1"/>
    <n v="1"/>
    <n v="540"/>
    <x v="0"/>
    <x v="0"/>
    <x v="0"/>
    <x v="0"/>
    <n v="1"/>
  </r>
  <r>
    <x v="44"/>
    <s v="TH-127 (P&lt;400 kW ; Chauffage + ECS)"/>
    <m/>
    <n v="1"/>
    <n v="1"/>
    <m/>
    <m/>
    <m/>
    <m/>
    <m/>
    <m/>
    <m/>
    <m/>
    <n v="1"/>
    <m/>
    <n v="30"/>
    <n v="1.1000000000000001"/>
    <n v="0.9"/>
    <n v="0.6"/>
    <s v="m2"/>
    <n v="510"/>
    <n v="540"/>
    <n v="420"/>
    <n v="360"/>
    <n v="680"/>
    <n v="330"/>
    <m/>
    <s v="m2"/>
    <m/>
    <m/>
    <m/>
    <m/>
    <m/>
    <m/>
    <n v="1"/>
    <n v="1"/>
    <n v="680"/>
    <x v="0"/>
    <x v="0"/>
    <x v="0"/>
    <x v="0"/>
    <n v="1"/>
  </r>
  <r>
    <x v="44"/>
    <s v="TH-127 (P&gt;400 kW ; Chauffage)"/>
    <m/>
    <n v="1"/>
    <m/>
    <m/>
    <m/>
    <m/>
    <m/>
    <m/>
    <m/>
    <m/>
    <m/>
    <n v="1"/>
    <m/>
    <n v="30"/>
    <n v="1.1000000000000001"/>
    <n v="0.9"/>
    <n v="0.6"/>
    <s v="m2"/>
    <n v="370"/>
    <n v="310"/>
    <n v="280"/>
    <n v="240"/>
    <n v="410"/>
    <n v="240"/>
    <m/>
    <s v="m2"/>
    <m/>
    <m/>
    <m/>
    <m/>
    <m/>
    <m/>
    <n v="1"/>
    <n v="1"/>
    <n v="410"/>
    <x v="0"/>
    <x v="0"/>
    <x v="0"/>
    <x v="0"/>
    <n v="1"/>
  </r>
  <r>
    <x v="44"/>
    <s v="TH-127 (P&gt;400 kW ; Chauffage + ECS)"/>
    <m/>
    <n v="1"/>
    <n v="1"/>
    <m/>
    <m/>
    <m/>
    <m/>
    <m/>
    <m/>
    <m/>
    <m/>
    <n v="1"/>
    <m/>
    <n v="30"/>
    <n v="1.1000000000000001"/>
    <n v="0.9"/>
    <n v="0.6"/>
    <s v="m2"/>
    <n v="390"/>
    <n v="410"/>
    <n v="320"/>
    <n v="270"/>
    <n v="520"/>
    <n v="260"/>
    <m/>
    <s v="m2"/>
    <m/>
    <m/>
    <m/>
    <m/>
    <m/>
    <m/>
    <n v="1"/>
    <n v="1"/>
    <n v="520"/>
    <x v="0"/>
    <x v="0"/>
    <x v="0"/>
    <x v="0"/>
    <n v="1"/>
  </r>
  <r>
    <x v="45"/>
    <s v="SE-103 "/>
    <s v="Réglage des organes d’équilibrage d’une installation _x000a_ de chauffage à eau chaude"/>
    <n v="1"/>
    <m/>
    <m/>
    <m/>
    <m/>
    <m/>
    <m/>
    <s v="?"/>
    <s v="?"/>
    <s v="?"/>
    <s v="?"/>
    <s v="?"/>
    <n v="10"/>
    <n v="120"/>
    <n v="100"/>
    <n v="67"/>
    <s v="m2"/>
    <m/>
    <m/>
    <m/>
    <m/>
    <m/>
    <m/>
    <m/>
    <s v="m2"/>
    <m/>
    <m/>
    <m/>
    <m/>
    <m/>
    <m/>
    <n v="1"/>
    <n v="0"/>
    <n v="0"/>
    <x v="0"/>
    <x v="0"/>
    <x v="0"/>
    <x v="0"/>
    <n v="0"/>
  </r>
  <r>
    <x v="46"/>
    <s v="SE-104"/>
    <s v="Contrat de Performance Energétique Services (CPE Services) Chauffage"/>
    <s v="?"/>
    <s v="?"/>
    <s v="?"/>
    <s v="?"/>
    <s v="?"/>
    <s v="?"/>
    <s v="?"/>
    <s v="?"/>
    <s v="?"/>
    <s v="?"/>
    <s v="?"/>
    <s v="?"/>
    <s v="2 à 10"/>
    <s v="Trop de valeurs"/>
    <s v="Trop de valeurs"/>
    <s v="Trop de valeurs"/>
    <s v="m2"/>
    <m/>
    <m/>
    <m/>
    <m/>
    <m/>
    <m/>
    <m/>
    <s v="m2"/>
    <m/>
    <m/>
    <m/>
    <m/>
    <m/>
    <m/>
    <n v="0"/>
    <n v="0"/>
    <n v="0"/>
    <x v="0"/>
    <x v="0"/>
    <x v="0"/>
    <x v="0"/>
    <n v="0"/>
  </r>
  <r>
    <x v="47"/>
    <s v="SE-105"/>
    <s v="Abaissement de la température de retour vers un réseau de chaleur"/>
    <n v="1"/>
    <n v="1"/>
    <m/>
    <m/>
    <m/>
    <m/>
    <m/>
    <n v="1"/>
    <m/>
    <m/>
    <m/>
    <m/>
    <n v="12"/>
    <n v="130"/>
    <n v="110"/>
    <n v="72"/>
    <s v="m2"/>
    <n v="1.2"/>
    <n v="1"/>
    <n v="0.9"/>
    <n v="0.8"/>
    <n v="1.3"/>
    <n v="0.8"/>
    <m/>
    <s v="m2"/>
    <m/>
    <m/>
    <m/>
    <m/>
    <m/>
    <m/>
    <n v="1"/>
    <n v="1"/>
    <n v="1.3"/>
    <x v="0"/>
    <x v="0"/>
    <x v="0"/>
    <x v="0"/>
    <n v="1"/>
  </r>
</pivotCacheRecords>
</file>

<file path=xl/pivotCache/pivotCacheRecords4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46">
  <r>
    <x v="0"/>
    <s v="TH-134 (cas clim - Atm)"/>
    <s v="Régulation sur groupe de production de froid pour haute pression flottante"/>
    <x v="0"/>
    <x v="0"/>
    <x v="0"/>
    <x v="0"/>
    <x v="0"/>
    <x v="0"/>
    <x v="0"/>
    <x v="0"/>
    <x v="0"/>
    <x v="0"/>
    <m/>
    <m/>
    <n v="14"/>
    <n v="2000"/>
    <n v="1800"/>
    <n v="1600"/>
    <s v="kW"/>
    <m/>
    <m/>
    <m/>
    <m/>
    <m/>
    <m/>
    <m/>
    <s v="kW"/>
  </r>
  <r>
    <x v="0"/>
    <s v="TH-134 (cas clim - Eau)"/>
    <m/>
    <x v="0"/>
    <x v="0"/>
    <x v="0"/>
    <x v="0"/>
    <x v="0"/>
    <x v="0"/>
    <x v="0"/>
    <x v="0"/>
    <x v="0"/>
    <x v="1"/>
    <m/>
    <m/>
    <n v="14"/>
    <n v="670"/>
    <n v="480"/>
    <n v="290"/>
    <s v="kW"/>
    <m/>
    <m/>
    <m/>
    <m/>
    <m/>
    <m/>
    <m/>
    <s v="kW"/>
  </r>
  <r>
    <x v="0"/>
    <s v="TH-134 (cas Refr. - Atm)"/>
    <m/>
    <x v="0"/>
    <x v="0"/>
    <x v="1"/>
    <x v="1"/>
    <x v="0"/>
    <x v="0"/>
    <x v="0"/>
    <x v="0"/>
    <x v="0"/>
    <x v="1"/>
    <m/>
    <m/>
    <n v="14"/>
    <n v="19100"/>
    <n v="17000"/>
    <n v="16400"/>
    <s v="kW"/>
    <m/>
    <m/>
    <m/>
    <m/>
    <m/>
    <m/>
    <m/>
    <s v="kW"/>
  </r>
  <r>
    <x v="0"/>
    <s v="TH-134 (cas Refr. - Eau)"/>
    <m/>
    <x v="0"/>
    <x v="0"/>
    <x v="1"/>
    <x v="1"/>
    <x v="0"/>
    <x v="0"/>
    <x v="0"/>
    <x v="0"/>
    <x v="0"/>
    <x v="0"/>
    <m/>
    <m/>
    <n v="14"/>
    <n v="13400"/>
    <n v="12800"/>
    <n v="10500"/>
    <s v="kW"/>
    <m/>
    <m/>
    <m/>
    <m/>
    <m/>
    <m/>
    <m/>
    <s v="kW"/>
  </r>
  <r>
    <x v="1"/>
    <s v="TH-145 (Cas clim)"/>
    <s v="Régulation sur groupe de production de froid pour basse pression flottante"/>
    <x v="0"/>
    <x v="0"/>
    <x v="0"/>
    <x v="0"/>
    <x v="0"/>
    <x v="0"/>
    <x v="0"/>
    <x v="0"/>
    <x v="0"/>
    <x v="0"/>
    <m/>
    <m/>
    <n v="14"/>
    <n v="310"/>
    <n v="310"/>
    <n v="310"/>
    <s v="kW"/>
    <m/>
    <m/>
    <m/>
    <m/>
    <m/>
    <m/>
    <m/>
    <s v="kW"/>
  </r>
  <r>
    <x v="1"/>
    <s v="TH-145 (Cas Réfr.)"/>
    <m/>
    <x v="0"/>
    <x v="0"/>
    <x v="1"/>
    <x v="1"/>
    <x v="0"/>
    <x v="0"/>
    <x v="0"/>
    <x v="0"/>
    <x v="0"/>
    <x v="0"/>
    <m/>
    <m/>
    <n v="14"/>
    <n v="3600"/>
    <n v="3600"/>
    <n v="3600"/>
    <s v="kW"/>
    <m/>
    <m/>
    <m/>
    <m/>
    <m/>
    <m/>
    <m/>
    <s v="kW"/>
  </r>
  <r>
    <x v="2"/>
    <s v="TH-108 (Combustible)"/>
    <s v="Système de régulation de chauffage par programmation d'intermittence"/>
    <x v="1"/>
    <x v="0"/>
    <x v="1"/>
    <x v="0"/>
    <x v="0"/>
    <x v="0"/>
    <x v="0"/>
    <x v="0"/>
    <x v="0"/>
    <x v="0"/>
    <m/>
    <m/>
    <n v="12"/>
    <n v="1.1000000000000001"/>
    <n v="0.9"/>
    <n v="0.6"/>
    <s v="m2"/>
    <n v="66"/>
    <n v="54"/>
    <n v="47"/>
    <n v="43"/>
    <n v="78"/>
    <n v="43"/>
    <m/>
    <s v="m2"/>
  </r>
  <r>
    <x v="2"/>
    <s v="TH-108 (Electricité)"/>
    <m/>
    <x v="1"/>
    <x v="0"/>
    <x v="1"/>
    <x v="0"/>
    <x v="0"/>
    <x v="0"/>
    <x v="0"/>
    <x v="0"/>
    <x v="0"/>
    <x v="0"/>
    <m/>
    <m/>
    <n v="12"/>
    <n v="1.1000000000000001"/>
    <n v="0.9"/>
    <n v="0.6"/>
    <s v="m2"/>
    <n v="37"/>
    <n v="31"/>
    <n v="27"/>
    <n v="24"/>
    <n v="29"/>
    <n v="24"/>
    <m/>
    <s v="m2"/>
  </r>
  <r>
    <x v="3"/>
    <s v="TH-116 (Classe A - Chauffage)"/>
    <s v="Système de Gestion Technique Bâtimentaire"/>
    <x v="1"/>
    <x v="0"/>
    <x v="1"/>
    <x v="0"/>
    <x v="0"/>
    <x v="0"/>
    <x v="0"/>
    <x v="0"/>
    <x v="0"/>
    <x v="0"/>
    <m/>
    <m/>
    <n v="15"/>
    <n v="1.1000000000000001"/>
    <n v="0.9"/>
    <n v="0.6"/>
    <s v="m2"/>
    <n v="400"/>
    <n v="200"/>
    <n v="560"/>
    <n v="200"/>
    <n v="420"/>
    <n v="200"/>
    <n v="13"/>
    <s v="m2"/>
  </r>
  <r>
    <x v="3"/>
    <s v="TH-116 (Classe A - Refr/Clim)"/>
    <m/>
    <x v="0"/>
    <x v="0"/>
    <x v="0"/>
    <x v="1"/>
    <x v="0"/>
    <x v="0"/>
    <x v="0"/>
    <x v="0"/>
    <x v="0"/>
    <x v="0"/>
    <m/>
    <m/>
    <n v="15"/>
    <n v="1.1000000000000001"/>
    <n v="0.9"/>
    <n v="0.6"/>
    <s v="m2"/>
    <n v="260"/>
    <n v="71"/>
    <n v="160"/>
    <n v="71"/>
    <n v="71"/>
    <n v="71"/>
    <n v="13"/>
    <s v="m2"/>
  </r>
  <r>
    <x v="3"/>
    <s v="TH-116 (Classe A - ECS)"/>
    <m/>
    <x v="0"/>
    <x v="1"/>
    <x v="1"/>
    <x v="0"/>
    <x v="0"/>
    <x v="0"/>
    <x v="0"/>
    <x v="0"/>
    <x v="0"/>
    <x v="0"/>
    <m/>
    <m/>
    <n v="15"/>
    <n v="1.1000000000000001"/>
    <n v="0.9"/>
    <n v="0.6"/>
    <s v="m2"/>
    <n v="16"/>
    <n v="95"/>
    <n v="32"/>
    <n v="89"/>
    <n v="34"/>
    <n v="16"/>
    <n v="13"/>
    <s v="m2"/>
  </r>
  <r>
    <x v="3"/>
    <s v="TH-116 (Classe A - Eclairage)"/>
    <m/>
    <x v="0"/>
    <x v="0"/>
    <x v="1"/>
    <x v="0"/>
    <x v="0"/>
    <x v="0"/>
    <x v="1"/>
    <x v="0"/>
    <x v="0"/>
    <x v="0"/>
    <m/>
    <m/>
    <n v="15"/>
    <n v="1.1000000000000001"/>
    <n v="0.9"/>
    <n v="0.6"/>
    <s v="m2"/>
    <n v="190"/>
    <n v="12"/>
    <n v="23"/>
    <n v="49"/>
    <n v="74"/>
    <n v="12"/>
    <n v="13"/>
    <s v="m2"/>
  </r>
  <r>
    <x v="3"/>
    <s v="TH-116 (Classe A - Auxiliaire)"/>
    <m/>
    <x v="0"/>
    <x v="0"/>
    <x v="1"/>
    <x v="0"/>
    <x v="1"/>
    <x v="0"/>
    <x v="0"/>
    <x v="0"/>
    <x v="0"/>
    <x v="0"/>
    <m/>
    <m/>
    <n v="15"/>
    <n v="1.1000000000000001"/>
    <n v="0.9"/>
    <n v="0.6"/>
    <s v="m2"/>
    <n v="19"/>
    <n v="28"/>
    <n v="8"/>
    <n v="8"/>
    <n v="8"/>
    <n v="8"/>
    <n v="13"/>
    <s v="m2"/>
  </r>
  <r>
    <x v="3"/>
    <s v="TH-116 (Classe B - Chauffage)"/>
    <m/>
    <x v="1"/>
    <x v="0"/>
    <x v="1"/>
    <x v="0"/>
    <x v="0"/>
    <x v="0"/>
    <x v="0"/>
    <x v="0"/>
    <x v="0"/>
    <x v="0"/>
    <m/>
    <m/>
    <n v="15"/>
    <n v="1.1000000000000001"/>
    <n v="0.9"/>
    <n v="0.6"/>
    <s v="m2"/>
    <n v="300"/>
    <n v="140"/>
    <n v="300"/>
    <n v="120"/>
    <n v="230"/>
    <n v="120"/>
    <n v="13"/>
    <s v="m2"/>
  </r>
  <r>
    <x v="3"/>
    <s v="TH-116 (Classe B - Refr/Clim)"/>
    <m/>
    <x v="0"/>
    <x v="0"/>
    <x v="0"/>
    <x v="1"/>
    <x v="0"/>
    <x v="0"/>
    <x v="0"/>
    <x v="0"/>
    <x v="0"/>
    <x v="0"/>
    <m/>
    <m/>
    <n v="15"/>
    <n v="1.1000000000000001"/>
    <n v="0.9"/>
    <n v="0.6"/>
    <s v="m2"/>
    <n v="130"/>
    <n v="35"/>
    <n v="66"/>
    <n v="35"/>
    <n v="35"/>
    <n v="35"/>
    <n v="13"/>
    <s v="m2"/>
  </r>
  <r>
    <x v="3"/>
    <s v="TH-116 (Classe B - ECS)"/>
    <m/>
    <x v="0"/>
    <x v="1"/>
    <x v="1"/>
    <x v="0"/>
    <x v="0"/>
    <x v="0"/>
    <x v="0"/>
    <x v="0"/>
    <x v="0"/>
    <x v="0"/>
    <m/>
    <m/>
    <n v="15"/>
    <n v="1.1000000000000001"/>
    <n v="0.9"/>
    <n v="0.6"/>
    <s v="m2"/>
    <n v="8"/>
    <n v="48"/>
    <n v="3"/>
    <n v="45"/>
    <n v="17"/>
    <n v="12"/>
    <n v="13"/>
    <s v="m2"/>
  </r>
  <r>
    <x v="3"/>
    <s v="TH-116 (Classe B - Eclairage)"/>
    <m/>
    <x v="0"/>
    <x v="0"/>
    <x v="1"/>
    <x v="0"/>
    <x v="0"/>
    <x v="0"/>
    <x v="1"/>
    <x v="0"/>
    <x v="0"/>
    <x v="0"/>
    <m/>
    <m/>
    <n v="15"/>
    <n v="1.1000000000000001"/>
    <n v="0.9"/>
    <n v="0.6"/>
    <s v="m2"/>
    <n v="100"/>
    <n v="12"/>
    <n v="23"/>
    <n v="24"/>
    <n v="40"/>
    <n v="12"/>
    <n v="13"/>
    <s v="m2"/>
  </r>
  <r>
    <x v="3"/>
    <s v="TH-116 (Classe B - Auxiliaire)"/>
    <m/>
    <x v="0"/>
    <x v="0"/>
    <x v="1"/>
    <x v="0"/>
    <x v="1"/>
    <x v="0"/>
    <x v="0"/>
    <x v="0"/>
    <x v="0"/>
    <x v="0"/>
    <m/>
    <m/>
    <n v="15"/>
    <n v="1.1000000000000001"/>
    <n v="0.9"/>
    <n v="0.6"/>
    <s v="m2"/>
    <n v="10"/>
    <n v="18"/>
    <n v="5"/>
    <n v="5"/>
    <n v="5"/>
    <n v="5"/>
    <n v="13"/>
    <s v="m2"/>
  </r>
  <r>
    <x v="4"/>
    <s v="TH-146 va50-3"/>
    <m/>
    <x v="1"/>
    <x v="1"/>
    <x v="1"/>
    <x v="0"/>
    <x v="0"/>
    <x v="0"/>
    <x v="0"/>
    <x v="1"/>
    <x v="0"/>
    <x v="1"/>
    <m/>
    <m/>
    <n v="20"/>
    <n v="4300"/>
    <n v="4000"/>
    <n v="3600"/>
    <s v="m"/>
    <m/>
    <m/>
    <m/>
    <m/>
    <m/>
    <m/>
    <m/>
    <s v="m"/>
  </r>
  <r>
    <x v="5"/>
    <s v="TH-103"/>
    <s v="Plancher chauffant hydraulique à basse température"/>
    <x v="1"/>
    <x v="0"/>
    <x v="1"/>
    <x v="0"/>
    <x v="0"/>
    <x v="0"/>
    <x v="0"/>
    <x v="0"/>
    <x v="1"/>
    <x v="0"/>
    <m/>
    <m/>
    <n v="50"/>
    <n v="210"/>
    <n v="170"/>
    <n v="110"/>
    <s v="m2"/>
    <n v="1.2"/>
    <n v="0.9"/>
    <n v="0.9"/>
    <n v="0.8"/>
    <n v="1.3"/>
    <n v="0.8"/>
    <m/>
    <s v="m2"/>
  </r>
  <r>
    <x v="6"/>
    <s v="TH-139"/>
    <s v="Système de récupération de chaleur sur un groupe de production de froid"/>
    <x v="1"/>
    <x v="1"/>
    <x v="1"/>
    <x v="0"/>
    <x v="0"/>
    <x v="0"/>
    <x v="0"/>
    <x v="0"/>
    <x v="1"/>
    <x v="1"/>
    <m/>
    <m/>
    <n v="14"/>
    <s v="A estimer"/>
    <s v="A estimer"/>
    <s v="A estimer"/>
    <m/>
    <m/>
    <m/>
    <m/>
    <m/>
    <m/>
    <m/>
    <m/>
    <m/>
  </r>
  <r>
    <x v="7"/>
    <s v="EQ-133 (Pommes douche Z)"/>
    <s v="Systèmes hydro-économes"/>
    <x v="0"/>
    <x v="1"/>
    <x v="1"/>
    <x v="0"/>
    <x v="0"/>
    <x v="0"/>
    <x v="0"/>
    <x v="0"/>
    <x v="1"/>
    <x v="1"/>
    <m/>
    <m/>
    <n v="6"/>
    <n v="1200"/>
    <n v="1200"/>
    <n v="1200"/>
    <s v="Eq."/>
    <m/>
    <n v="0.85"/>
    <m/>
    <m/>
    <n v="1"/>
    <s v="4 (sports)"/>
    <m/>
    <s v="Eq."/>
  </r>
  <r>
    <x v="7"/>
    <s v="EQ-133 (Pommes douche ZZ)"/>
    <m/>
    <x v="0"/>
    <x v="1"/>
    <x v="1"/>
    <x v="0"/>
    <x v="0"/>
    <x v="0"/>
    <x v="0"/>
    <x v="0"/>
    <x v="0"/>
    <x v="1"/>
    <m/>
    <m/>
    <n v="6"/>
    <n v="2000"/>
    <n v="2000"/>
    <n v="2000"/>
    <s v="Eq."/>
    <m/>
    <n v="0.85"/>
    <m/>
    <m/>
    <n v="1"/>
    <s v="5 (sports)"/>
    <m/>
    <s v="Eq."/>
  </r>
  <r>
    <x v="7"/>
    <s v="EQ-133 (Aérateurs non-rég Z)"/>
    <m/>
    <x v="0"/>
    <x v="0"/>
    <x v="1"/>
    <x v="0"/>
    <x v="1"/>
    <x v="0"/>
    <x v="0"/>
    <x v="0"/>
    <x v="0"/>
    <x v="1"/>
    <m/>
    <m/>
    <n v="6"/>
    <n v="340"/>
    <n v="340"/>
    <n v="340"/>
    <s v="Eq."/>
    <n v="1.7"/>
    <n v="0.85"/>
    <s v="0,3 (Autres)"/>
    <n v="4.3"/>
    <n v="1"/>
    <s v="4 (sports)"/>
    <m/>
    <s v="Eq."/>
  </r>
  <r>
    <x v="7"/>
    <s v="EQ-133 (Aérateurs auto-rég)"/>
    <m/>
    <x v="0"/>
    <x v="0"/>
    <x v="1"/>
    <x v="0"/>
    <x v="1"/>
    <x v="0"/>
    <x v="0"/>
    <x v="0"/>
    <x v="1"/>
    <x v="1"/>
    <m/>
    <m/>
    <n v="6"/>
    <n v="630"/>
    <n v="630"/>
    <n v="630"/>
    <s v="Eq."/>
    <n v="1.7"/>
    <n v="0.85"/>
    <s v="0,3 (Autres)"/>
    <n v="4.3"/>
    <n v="1"/>
    <s v="5 (sports)"/>
    <m/>
    <s v="Eq."/>
  </r>
  <r>
    <x v="8"/>
    <s v="TH-155 (20&lt;DN&lt;65 ; 50&lt;T&lt;120)"/>
    <s v="Isolation de points singuliers d'un réseau"/>
    <x v="1"/>
    <x v="1"/>
    <x v="1"/>
    <x v="0"/>
    <x v="0"/>
    <x v="0"/>
    <x v="0"/>
    <x v="1"/>
    <x v="0"/>
    <x v="1"/>
    <m/>
    <m/>
    <n v="10"/>
    <n v="11700"/>
    <n v="10500"/>
    <n v="8800"/>
    <s v="Eq."/>
    <n v="0.35"/>
    <n v="1"/>
    <n v="0.2"/>
    <n v="0.2"/>
    <n v="1"/>
    <n v="0.2"/>
    <m/>
    <s v="Eq."/>
  </r>
  <r>
    <x v="8"/>
    <s v="TH-155 ( 20&lt;DN&lt;65 ; 120&lt;T)"/>
    <m/>
    <x v="1"/>
    <x v="1"/>
    <x v="1"/>
    <x v="0"/>
    <x v="0"/>
    <x v="0"/>
    <x v="0"/>
    <x v="1"/>
    <x v="0"/>
    <x v="1"/>
    <m/>
    <m/>
    <n v="5"/>
    <n v="12900"/>
    <n v="11600"/>
    <n v="9700"/>
    <s v="Eq."/>
    <n v="0.35"/>
    <n v="1"/>
    <n v="0.2"/>
    <n v="0.2"/>
    <n v="1"/>
    <n v="0.2"/>
    <m/>
    <s v="Eq."/>
  </r>
  <r>
    <x v="8"/>
    <s v="TH-155 (65&lt;DN&lt;100 ; 50&lt;T&lt;120)"/>
    <m/>
    <x v="1"/>
    <x v="1"/>
    <x v="1"/>
    <x v="0"/>
    <x v="0"/>
    <x v="0"/>
    <x v="0"/>
    <x v="1"/>
    <x v="0"/>
    <x v="1"/>
    <m/>
    <m/>
    <n v="10"/>
    <n v="25100"/>
    <n v="22700"/>
    <n v="18900"/>
    <s v="Eq."/>
    <n v="0.35"/>
    <n v="1"/>
    <n v="0.2"/>
    <n v="0.2"/>
    <n v="1"/>
    <n v="0.2"/>
    <m/>
    <s v="Eq."/>
  </r>
  <r>
    <x v="8"/>
    <s v="TH-155 (65&lt;DN&lt;100 ; 120&lt;T)"/>
    <m/>
    <x v="1"/>
    <x v="1"/>
    <x v="1"/>
    <x v="0"/>
    <x v="0"/>
    <x v="0"/>
    <x v="0"/>
    <x v="1"/>
    <x v="0"/>
    <x v="1"/>
    <m/>
    <m/>
    <n v="5"/>
    <n v="27800"/>
    <n v="25100"/>
    <n v="20900"/>
    <s v="Eq."/>
    <n v="0.35"/>
    <n v="1"/>
    <n v="0.2"/>
    <n v="0.2"/>
    <n v="1"/>
    <n v="0.2"/>
    <m/>
    <s v="Eq."/>
  </r>
  <r>
    <x v="8"/>
    <s v="TH-155 (100&lt;DN ; 50&lt;T&lt;120)"/>
    <m/>
    <x v="1"/>
    <x v="1"/>
    <x v="1"/>
    <x v="0"/>
    <x v="0"/>
    <x v="0"/>
    <x v="0"/>
    <x v="1"/>
    <x v="0"/>
    <x v="1"/>
    <m/>
    <m/>
    <n v="10"/>
    <n v="40900"/>
    <n v="37000"/>
    <n v="30800"/>
    <s v="Eq."/>
    <n v="0.35"/>
    <n v="1"/>
    <n v="0.2"/>
    <n v="0.2"/>
    <n v="1"/>
    <n v="0.2"/>
    <m/>
    <s v="Eq."/>
  </r>
  <r>
    <x v="8"/>
    <s v="TH-155 (100&lt;DN ; 120&lt;T)"/>
    <m/>
    <x v="1"/>
    <x v="1"/>
    <x v="1"/>
    <x v="0"/>
    <x v="0"/>
    <x v="0"/>
    <x v="0"/>
    <x v="1"/>
    <x v="0"/>
    <x v="1"/>
    <m/>
    <m/>
    <n v="5"/>
    <n v="45400"/>
    <n v="41000"/>
    <n v="34100"/>
    <s v="Eq."/>
    <n v="0.35"/>
    <n v="1"/>
    <n v="0.2"/>
    <n v="0.2"/>
    <n v="1"/>
    <n v="0.2"/>
    <m/>
    <s v="Eq."/>
  </r>
  <r>
    <x v="8"/>
    <s v="TH-155 (Cas Ech. Plaques ; 50&lt;T&lt;120)"/>
    <m/>
    <x v="1"/>
    <x v="1"/>
    <x v="1"/>
    <x v="0"/>
    <x v="0"/>
    <x v="0"/>
    <x v="0"/>
    <x v="1"/>
    <x v="0"/>
    <x v="1"/>
    <m/>
    <m/>
    <n v="10"/>
    <n v="77200"/>
    <n v="73500"/>
    <n v="66900"/>
    <s v="Eq."/>
    <n v="0.35"/>
    <n v="1"/>
    <n v="0.2"/>
    <n v="0.2"/>
    <n v="1"/>
    <n v="0.2"/>
    <m/>
    <s v="Eq."/>
  </r>
  <r>
    <x v="8"/>
    <s v="TH-155 (Cas Ech. Plaques ; 120&lt;T)"/>
    <m/>
    <x v="1"/>
    <x v="1"/>
    <x v="1"/>
    <x v="0"/>
    <x v="0"/>
    <x v="0"/>
    <x v="0"/>
    <x v="1"/>
    <x v="0"/>
    <x v="1"/>
    <m/>
    <m/>
    <n v="5"/>
    <n v="88000"/>
    <n v="83900"/>
    <n v="76300"/>
    <s v="Eq."/>
    <n v="0.35"/>
    <n v="1"/>
    <n v="0.2"/>
    <n v="0.2"/>
    <n v="1"/>
    <n v="0.2"/>
    <m/>
    <s v="Eq."/>
  </r>
  <r>
    <x v="9"/>
    <s v="EN-101"/>
    <s v="Isolation de combles et toiture"/>
    <x v="1"/>
    <x v="0"/>
    <x v="0"/>
    <x v="0"/>
    <x v="0"/>
    <x v="0"/>
    <x v="0"/>
    <x v="1"/>
    <x v="0"/>
    <x v="1"/>
    <m/>
    <m/>
    <n v="30"/>
    <n v="2600"/>
    <n v="2100"/>
    <n v="1400"/>
    <s v="m2"/>
    <n v="0.6"/>
    <n v="1.2"/>
    <n v="0.6"/>
    <n v="0.6"/>
    <n v="0.7"/>
    <n v="0.6"/>
    <m/>
    <s v="m2"/>
  </r>
  <r>
    <x v="10"/>
    <s v="EN-102 (Chauff elec)"/>
    <s v="Isolation des murs"/>
    <x v="1"/>
    <x v="0"/>
    <x v="0"/>
    <x v="0"/>
    <x v="0"/>
    <x v="0"/>
    <x v="0"/>
    <x v="1"/>
    <x v="0"/>
    <x v="1"/>
    <m/>
    <m/>
    <n v="30"/>
    <n v="3000"/>
    <n v="2500"/>
    <n v="1600"/>
    <s v="m2"/>
    <n v="0.6"/>
    <n v="1.3"/>
    <n v="0.6"/>
    <n v="0.6"/>
    <n v="0.7"/>
    <n v="0.6"/>
    <m/>
    <s v="m2"/>
  </r>
  <r>
    <x v="10"/>
    <s v="EN-102 (Chauff combustible)"/>
    <m/>
    <x v="1"/>
    <x v="0"/>
    <x v="0"/>
    <x v="0"/>
    <x v="0"/>
    <x v="0"/>
    <x v="0"/>
    <x v="1"/>
    <x v="0"/>
    <x v="1"/>
    <m/>
    <m/>
    <n v="30"/>
    <n v="4800"/>
    <n v="3900"/>
    <n v="2600"/>
    <s v="m2"/>
    <n v="0.6"/>
    <n v="1.3"/>
    <n v="0.6"/>
    <n v="0.6"/>
    <n v="0.7"/>
    <n v="0.6"/>
    <m/>
    <s v="m2"/>
  </r>
  <r>
    <x v="11"/>
    <s v="EN-103"/>
    <s v="Isolation d'un plancher"/>
    <x v="1"/>
    <x v="0"/>
    <x v="0"/>
    <x v="0"/>
    <x v="0"/>
    <x v="0"/>
    <x v="0"/>
    <x v="1"/>
    <x v="0"/>
    <x v="1"/>
    <m/>
    <m/>
    <n v="30"/>
    <n v="5200"/>
    <n v="4200"/>
    <n v="2800"/>
    <s v="m2"/>
    <n v="0.6"/>
    <n v="1.2"/>
    <n v="0.6"/>
    <n v="0.6"/>
    <n v="0.7"/>
    <n v="0.6"/>
    <m/>
    <s v="m2"/>
  </r>
  <r>
    <x v="12"/>
    <s v="EN-104 (chauff elec)"/>
    <s v="Fenêtre ou porte-fenêtre complète avec vitrage isolant"/>
    <x v="1"/>
    <x v="0"/>
    <x v="0"/>
    <x v="0"/>
    <x v="0"/>
    <x v="0"/>
    <x v="0"/>
    <x v="1"/>
    <x v="0"/>
    <x v="1"/>
    <m/>
    <m/>
    <n v="24"/>
    <n v="3500"/>
    <n v="2800"/>
    <n v="1900"/>
    <s v="m2"/>
    <n v="0.6"/>
    <n v="1.3"/>
    <n v="0.6"/>
    <n v="0.6"/>
    <n v="0.7"/>
    <n v="0.6"/>
    <m/>
    <s v="m2"/>
  </r>
  <r>
    <x v="12"/>
    <s v="EN-104 (chauff combustible)"/>
    <m/>
    <x v="1"/>
    <x v="0"/>
    <x v="0"/>
    <x v="0"/>
    <x v="0"/>
    <x v="0"/>
    <x v="0"/>
    <x v="1"/>
    <x v="0"/>
    <x v="1"/>
    <m/>
    <m/>
    <n v="24"/>
    <n v="5500"/>
    <n v="4500"/>
    <n v="3000"/>
    <s v="m2"/>
    <n v="0.6"/>
    <n v="1.3"/>
    <n v="0.6"/>
    <n v="0.6"/>
    <n v="0.7"/>
    <n v="0.6"/>
    <m/>
    <s v="m2"/>
  </r>
  <r>
    <x v="13"/>
    <s v="EN-107 (chauff elec)"/>
    <s v="Isolation des toitures-terrasses"/>
    <x v="1"/>
    <x v="0"/>
    <x v="0"/>
    <x v="0"/>
    <x v="0"/>
    <x v="0"/>
    <x v="0"/>
    <x v="1"/>
    <x v="0"/>
    <x v="1"/>
    <m/>
    <m/>
    <n v="30"/>
    <n v="1800"/>
    <n v="1500"/>
    <n v="1000"/>
    <s v="m2"/>
    <n v="0.6"/>
    <n v="1.3"/>
    <n v="0.6"/>
    <n v="0.6"/>
    <n v="0.7"/>
    <n v="0.6"/>
    <m/>
    <s v="m2"/>
  </r>
  <r>
    <x v="13"/>
    <s v="EN-107 (chauff combustible)"/>
    <m/>
    <x v="1"/>
    <x v="0"/>
    <x v="0"/>
    <x v="0"/>
    <x v="0"/>
    <x v="0"/>
    <x v="0"/>
    <x v="1"/>
    <x v="0"/>
    <x v="1"/>
    <m/>
    <m/>
    <n v="30"/>
    <n v="2800"/>
    <n v="2300"/>
    <n v="1500"/>
    <s v="m2"/>
    <n v="0.6"/>
    <n v="1.3"/>
    <n v="0.6"/>
    <n v="0.6"/>
    <n v="0.7"/>
    <n v="0.6"/>
    <m/>
    <s v="m2"/>
  </r>
  <r>
    <x v="14"/>
    <s v="EN-111 (Cas H1)"/>
    <s v="Fenêtre ou porte-fenêtre complète avec vitrage pariétodynamique"/>
    <x v="1"/>
    <x v="0"/>
    <x v="0"/>
    <x v="0"/>
    <x v="1"/>
    <x v="0"/>
    <x v="0"/>
    <x v="1"/>
    <x v="0"/>
    <x v="1"/>
    <m/>
    <m/>
    <n v="24"/>
    <n v="1"/>
    <m/>
    <m/>
    <s v="m2"/>
    <n v="3300"/>
    <n v="6600"/>
    <n v="3300"/>
    <n v="4000"/>
    <n v="3700"/>
    <n v="3300"/>
    <m/>
    <s v="m2"/>
  </r>
  <r>
    <x v="14"/>
    <s v="EN-111 (Cas H2)"/>
    <m/>
    <x v="1"/>
    <x v="0"/>
    <x v="0"/>
    <x v="0"/>
    <x v="1"/>
    <x v="0"/>
    <x v="0"/>
    <x v="1"/>
    <x v="0"/>
    <x v="1"/>
    <m/>
    <m/>
    <n v="24"/>
    <m/>
    <n v="1"/>
    <m/>
    <s v="m2"/>
    <n v="2800"/>
    <n v="5500"/>
    <n v="2900"/>
    <n v="3500"/>
    <n v="3200"/>
    <n v="2800"/>
    <m/>
    <s v="m2"/>
  </r>
  <r>
    <x v="14"/>
    <s v="EN-111 (Cas H3)"/>
    <m/>
    <x v="1"/>
    <x v="0"/>
    <x v="0"/>
    <x v="0"/>
    <x v="1"/>
    <x v="0"/>
    <x v="0"/>
    <x v="1"/>
    <x v="0"/>
    <x v="1"/>
    <m/>
    <m/>
    <n v="24"/>
    <m/>
    <m/>
    <n v="1"/>
    <s v="m2"/>
    <n v="2100"/>
    <n v="3900"/>
    <n v="2100"/>
    <n v="2500"/>
    <n v="2300"/>
    <n v="2100"/>
    <m/>
    <s v="m2"/>
  </r>
  <r>
    <x v="15"/>
    <s v="EN-112"/>
    <s v="Revêtements réflectifs en toiture"/>
    <x v="1"/>
    <x v="0"/>
    <x v="0"/>
    <x v="0"/>
    <x v="0"/>
    <x v="0"/>
    <x v="0"/>
    <x v="1"/>
    <x v="0"/>
    <x v="1"/>
    <m/>
    <m/>
    <n v="20"/>
    <n v="160"/>
    <n v="170"/>
    <n v="270"/>
    <s v="m2"/>
    <m/>
    <m/>
    <n v="1"/>
    <m/>
    <m/>
    <m/>
    <m/>
    <s v="m2"/>
  </r>
  <r>
    <x v="16"/>
    <s v="TH-102 (Chauffage seul ; inf. 400kW)"/>
    <s v="Chaudière collective à haute performance énergétique"/>
    <x v="1"/>
    <x v="0"/>
    <x v="1"/>
    <x v="0"/>
    <x v="0"/>
    <x v="0"/>
    <x v="0"/>
    <x v="0"/>
    <x v="1"/>
    <x v="1"/>
    <m/>
    <m/>
    <n v="22"/>
    <n v="370"/>
    <n v="300"/>
    <n v="200"/>
    <s v="m2"/>
    <n v="1"/>
    <n v="1.1000000000000001"/>
    <n v="0.9"/>
    <n v="0.7"/>
    <n v="1.4"/>
    <n v="0.7"/>
    <m/>
    <s v="m2"/>
  </r>
  <r>
    <x v="16"/>
    <s v="TH-102 (Chauffage seul ; sup. 400kW)"/>
    <m/>
    <x v="1"/>
    <x v="0"/>
    <x v="1"/>
    <x v="0"/>
    <x v="0"/>
    <x v="0"/>
    <x v="0"/>
    <x v="0"/>
    <x v="1"/>
    <x v="1"/>
    <m/>
    <m/>
    <n v="22"/>
    <n v="400"/>
    <n v="320"/>
    <n v="220"/>
    <s v="m2"/>
    <n v="1"/>
    <n v="1.1000000000000001"/>
    <n v="0.9"/>
    <n v="0.7"/>
    <n v="1.4"/>
    <n v="0.7"/>
    <m/>
    <s v="m2"/>
  </r>
  <r>
    <x v="16"/>
    <s v="TH-102 (Chauffage + ECS ; inf. 400kW)"/>
    <m/>
    <x v="1"/>
    <x v="1"/>
    <x v="1"/>
    <x v="0"/>
    <x v="0"/>
    <x v="0"/>
    <x v="0"/>
    <x v="0"/>
    <x v="1"/>
    <x v="1"/>
    <m/>
    <m/>
    <n v="22"/>
    <n v="430"/>
    <n v="360"/>
    <n v="240"/>
    <s v="m2"/>
    <n v="1"/>
    <n v="1.1000000000000001"/>
    <n v="0.9"/>
    <n v="0.7"/>
    <n v="1.4"/>
    <n v="0.7"/>
    <m/>
    <s v="m2"/>
  </r>
  <r>
    <x v="16"/>
    <s v="TH-102 (Chauffage + ECS ; sup. 400kW)"/>
    <m/>
    <x v="1"/>
    <x v="1"/>
    <x v="1"/>
    <x v="0"/>
    <x v="0"/>
    <x v="0"/>
    <x v="0"/>
    <x v="0"/>
    <x v="1"/>
    <x v="1"/>
    <m/>
    <m/>
    <n v="22"/>
    <n v="470"/>
    <n v="380"/>
    <n v="260"/>
    <s v="m2"/>
    <n v="1"/>
    <n v="1.1000000000000001"/>
    <n v="0.9"/>
    <n v="0.7"/>
    <n v="1.4"/>
    <n v="0.7"/>
    <m/>
    <s v="m2"/>
  </r>
  <r>
    <x v="17"/>
    <s v="TH-104"/>
    <s v="Robinet thermostatique"/>
    <x v="1"/>
    <x v="0"/>
    <x v="1"/>
    <x v="0"/>
    <x v="0"/>
    <x v="0"/>
    <x v="0"/>
    <x v="0"/>
    <x v="1"/>
    <x v="1"/>
    <m/>
    <m/>
    <n v="20"/>
    <n v="100"/>
    <n v="81"/>
    <n v="54"/>
    <s v="m2"/>
    <n v="1.2"/>
    <n v="1"/>
    <n v="0.9"/>
    <n v="0.8"/>
    <n v="1.3"/>
    <n v="0.8"/>
    <m/>
    <s v="m2"/>
  </r>
  <r>
    <x v="18"/>
    <s v="TH-105"/>
    <s v="Radiateur basse température pour un chauffage centra"/>
    <x v="1"/>
    <x v="0"/>
    <x v="1"/>
    <x v="0"/>
    <x v="0"/>
    <x v="0"/>
    <x v="0"/>
    <x v="0"/>
    <x v="1"/>
    <x v="1"/>
    <m/>
    <m/>
    <n v="35"/>
    <n v="56"/>
    <n v="46"/>
    <n v="31"/>
    <s v="m2"/>
    <n v="1.2"/>
    <n v="1"/>
    <n v="0.9"/>
    <n v="0.8"/>
    <n v="1.3"/>
    <n v="0.8"/>
    <m/>
    <s v="m2"/>
  </r>
  <r>
    <x v="19"/>
    <s v="TH-159 vA40-1"/>
    <s v="Raccordement d'un bâtiment tertiaire à un réseau de froid"/>
    <x v="0"/>
    <x v="0"/>
    <x v="0"/>
    <x v="1"/>
    <x v="0"/>
    <x v="0"/>
    <x v="0"/>
    <x v="0"/>
    <x v="1"/>
    <x v="1"/>
    <m/>
    <m/>
    <n v="36"/>
    <n v="1"/>
    <n v="1.3"/>
    <n v="1.8"/>
    <s v="kW"/>
    <n v="7800"/>
    <n v="26000"/>
    <n v="11300"/>
    <n v="4900"/>
    <n v="10400"/>
    <n v="4900"/>
    <m/>
    <s v="kW"/>
  </r>
  <r>
    <x v="20"/>
    <s v="TH-158 vA42-2(PAC Pn &lt; 12 kW)"/>
    <s v="Pompe à chaleur réversible de type air/air"/>
    <x v="1"/>
    <x v="0"/>
    <x v="0"/>
    <x v="0"/>
    <x v="0"/>
    <x v="0"/>
    <x v="0"/>
    <x v="0"/>
    <x v="1"/>
    <x v="1"/>
    <m/>
    <m/>
    <n v="22"/>
    <n v="860"/>
    <n v="760"/>
    <n v="620"/>
    <s v="m2"/>
    <n v="1.2"/>
    <n v="1.1000000000000001"/>
    <n v="0.9"/>
    <n v="0.8"/>
    <n v="0.7"/>
    <n v="0.7"/>
    <m/>
    <s v="m2"/>
  </r>
  <r>
    <x v="20"/>
    <s v="TH-158 vA42-2(PAC Pn &gt; 12 kW)"/>
    <m/>
    <x v="1"/>
    <x v="0"/>
    <x v="0"/>
    <x v="0"/>
    <x v="0"/>
    <x v="0"/>
    <x v="0"/>
    <x v="0"/>
    <x v="1"/>
    <x v="1"/>
    <m/>
    <m/>
    <n v="22"/>
    <n v="870"/>
    <n v="770"/>
    <n v="630"/>
    <s v="m2"/>
    <n v="1.2"/>
    <n v="1.1000000000000001"/>
    <n v="0.9"/>
    <n v="0.8"/>
    <n v="0.7"/>
    <n v="0.7"/>
    <m/>
    <s v="m2"/>
  </r>
  <r>
    <x v="20"/>
    <s v="TH-158 vA42-2(PAC en toiture)"/>
    <m/>
    <x v="1"/>
    <x v="0"/>
    <x v="0"/>
    <x v="0"/>
    <x v="0"/>
    <x v="0"/>
    <x v="0"/>
    <x v="0"/>
    <x v="1"/>
    <x v="1"/>
    <m/>
    <m/>
    <n v="22"/>
    <n v="660"/>
    <n v="540"/>
    <n v="360"/>
    <s v="m2"/>
    <n v="1.2"/>
    <n v="1.1000000000000001"/>
    <n v="0.9"/>
    <n v="0.8"/>
    <n v="0.7"/>
    <n v="0.7"/>
    <m/>
    <s v="m2"/>
  </r>
  <r>
    <x v="21"/>
    <s v="TH-157 v150-2(P &lt;= 500 kW)"/>
    <s v="Chaudière biomasse collective"/>
    <x v="1"/>
    <x v="0"/>
    <x v="1"/>
    <x v="0"/>
    <x v="0"/>
    <x v="0"/>
    <x v="0"/>
    <x v="0"/>
    <x v="1"/>
    <x v="1"/>
    <m/>
    <m/>
    <n v="22"/>
    <n v="4.8"/>
    <n v="4.8"/>
    <n v="4.8"/>
    <s v="kWh/an"/>
    <m/>
    <m/>
    <m/>
    <m/>
    <m/>
    <m/>
    <m/>
    <m/>
  </r>
  <r>
    <x v="21"/>
    <s v="TH-157 vA50-2(P &gt; 500 kW)"/>
    <m/>
    <x v="1"/>
    <x v="0"/>
    <x v="1"/>
    <x v="0"/>
    <x v="0"/>
    <x v="0"/>
    <x v="0"/>
    <x v="0"/>
    <x v="1"/>
    <x v="1"/>
    <m/>
    <m/>
    <n v="22"/>
    <n v="3.4"/>
    <n v="3.4"/>
    <n v="3.4"/>
    <s v="kWh/an"/>
    <m/>
    <m/>
    <m/>
    <m/>
    <m/>
    <m/>
    <m/>
    <m/>
  </r>
  <r>
    <x v="22"/>
    <s v="TH-156 (T°C de consigne [15°C;18°C])"/>
    <s v="Freecooling par eau de refroidissement en substitution d'un groupe froid pour la climatisation"/>
    <x v="0"/>
    <x v="0"/>
    <x v="0"/>
    <x v="1"/>
    <x v="0"/>
    <x v="0"/>
    <x v="0"/>
    <x v="0"/>
    <x v="1"/>
    <x v="1"/>
    <m/>
    <m/>
    <n v="14"/>
    <n v="5100"/>
    <n v="4200"/>
    <n v="3000"/>
    <s v="kW"/>
    <m/>
    <m/>
    <m/>
    <m/>
    <m/>
    <m/>
    <m/>
    <s v="kW"/>
  </r>
  <r>
    <x v="22"/>
    <s v="TH-156 (T°C de consigne [18°C;20°C])"/>
    <s v="Freecooling par eau de refroidissement en substitution d'un groupe froid pour la climatisation"/>
    <x v="0"/>
    <x v="0"/>
    <x v="0"/>
    <x v="1"/>
    <x v="0"/>
    <x v="0"/>
    <x v="0"/>
    <x v="0"/>
    <x v="1"/>
    <x v="1"/>
    <m/>
    <m/>
    <n v="14"/>
    <n v="6400"/>
    <n v="5900"/>
    <n v="4700"/>
    <s v="kW"/>
    <m/>
    <m/>
    <m/>
    <m/>
    <m/>
    <m/>
    <m/>
    <s v="kW"/>
  </r>
  <r>
    <x v="23"/>
    <s v="TH-154"/>
    <s v="Récupération instantanée de chaleur sur eaux grises"/>
    <x v="0"/>
    <x v="1"/>
    <x v="1"/>
    <x v="0"/>
    <x v="0"/>
    <x v="0"/>
    <x v="0"/>
    <x v="0"/>
    <x v="1"/>
    <x v="1"/>
    <m/>
    <m/>
    <n v="15"/>
    <m/>
    <m/>
    <m/>
    <m/>
    <m/>
    <m/>
    <m/>
    <m/>
    <m/>
    <m/>
    <m/>
    <m/>
  </r>
  <r>
    <x v="24"/>
    <s v="TH-143 (Chauffage)"/>
    <s v="Ventilo-convecteurs haute performance"/>
    <x v="1"/>
    <x v="0"/>
    <x v="1"/>
    <x v="0"/>
    <x v="0"/>
    <x v="0"/>
    <x v="0"/>
    <x v="0"/>
    <x v="1"/>
    <x v="1"/>
    <m/>
    <m/>
    <n v="15"/>
    <n v="65"/>
    <m/>
    <m/>
    <s v="kW"/>
    <n v="0.6"/>
    <n v="2.2999999999999998"/>
    <n v="0.6"/>
    <n v="0.45"/>
    <n v="2.2000000000000002"/>
    <n v="0.45"/>
    <m/>
    <s v="kW"/>
  </r>
  <r>
    <x v="24"/>
    <s v="TH-143 (Chauffage)"/>
    <m/>
    <x v="1"/>
    <x v="0"/>
    <x v="1"/>
    <x v="0"/>
    <x v="0"/>
    <x v="0"/>
    <x v="0"/>
    <x v="0"/>
    <x v="1"/>
    <x v="1"/>
    <m/>
    <m/>
    <n v="15"/>
    <m/>
    <n v="57"/>
    <m/>
    <s v="kW"/>
    <n v="0.6"/>
    <n v="2.35"/>
    <n v="0.6"/>
    <n v="0.45"/>
    <n v="2.2000000000000002"/>
    <n v="0.45"/>
    <m/>
    <s v="kW"/>
  </r>
  <r>
    <x v="24"/>
    <s v="TH-143 (Chauffage)"/>
    <m/>
    <x v="1"/>
    <x v="0"/>
    <x v="1"/>
    <x v="0"/>
    <x v="0"/>
    <x v="0"/>
    <x v="0"/>
    <x v="0"/>
    <x v="1"/>
    <x v="1"/>
    <m/>
    <m/>
    <n v="15"/>
    <m/>
    <m/>
    <n v="48"/>
    <s v="kW"/>
    <n v="0.6"/>
    <n v="2.35"/>
    <n v="0.6"/>
    <n v="0.45"/>
    <n v="2.2000000000000002"/>
    <n v="0.45"/>
    <m/>
    <s v="kW"/>
  </r>
  <r>
    <x v="24"/>
    <s v="TH-143 (Rafraichissement)"/>
    <m/>
    <x v="0"/>
    <x v="0"/>
    <x v="0"/>
    <x v="0"/>
    <x v="0"/>
    <x v="0"/>
    <x v="0"/>
    <x v="0"/>
    <x v="1"/>
    <x v="1"/>
    <m/>
    <m/>
    <n v="15"/>
    <n v="9"/>
    <m/>
    <m/>
    <s v="kW"/>
    <n v="1.85"/>
    <n v="2.0499999999999998"/>
    <n v="1.85"/>
    <n v="0"/>
    <n v="3.1"/>
    <n v="0"/>
    <m/>
    <s v="kW"/>
  </r>
  <r>
    <x v="24"/>
    <s v="TH-143 (Rafraichissement)"/>
    <m/>
    <x v="0"/>
    <x v="0"/>
    <x v="0"/>
    <x v="0"/>
    <x v="0"/>
    <x v="0"/>
    <x v="0"/>
    <x v="0"/>
    <x v="1"/>
    <x v="1"/>
    <m/>
    <m/>
    <n v="15"/>
    <m/>
    <n v="13"/>
    <m/>
    <s v="kW"/>
    <n v="1.55"/>
    <n v="2.1"/>
    <n v="1.55"/>
    <n v="0"/>
    <n v="3.35"/>
    <n v="0"/>
    <m/>
    <s v="kW"/>
  </r>
  <r>
    <x v="24"/>
    <s v="TH-143 (Rafraichissement)"/>
    <m/>
    <x v="0"/>
    <x v="0"/>
    <x v="0"/>
    <x v="0"/>
    <x v="0"/>
    <x v="0"/>
    <x v="0"/>
    <x v="0"/>
    <x v="1"/>
    <x v="1"/>
    <m/>
    <m/>
    <n v="15"/>
    <m/>
    <m/>
    <n v="24"/>
    <s v="kW"/>
    <n v="0.95"/>
    <n v="2.0499999999999998"/>
    <n v="0.95"/>
    <n v="0"/>
    <n v="2.6"/>
    <n v="0"/>
    <m/>
    <s v="kW"/>
  </r>
  <r>
    <x v="25"/>
    <s v="TH-142 (Système convectif) (5&lt;h&lt;7)"/>
    <s v="Système de déstratification d'air"/>
    <x v="1"/>
    <x v="0"/>
    <x v="1"/>
    <x v="0"/>
    <x v="1"/>
    <x v="0"/>
    <x v="0"/>
    <x v="0"/>
    <x v="1"/>
    <x v="1"/>
    <m/>
    <m/>
    <n v="15"/>
    <n v="600"/>
    <n v="700"/>
    <n v="900"/>
    <s v="kW"/>
    <m/>
    <m/>
    <m/>
    <m/>
    <m/>
    <m/>
    <m/>
    <s v="kW"/>
  </r>
  <r>
    <x v="25"/>
    <s v="TH-142 (Système convectif) (7&lt;h&lt;10)"/>
    <m/>
    <x v="1"/>
    <x v="0"/>
    <x v="1"/>
    <x v="0"/>
    <x v="1"/>
    <x v="0"/>
    <x v="0"/>
    <x v="0"/>
    <x v="1"/>
    <x v="1"/>
    <m/>
    <m/>
    <n v="15"/>
    <n v="2000"/>
    <n v="2200"/>
    <n v="2800"/>
    <s v="kW"/>
    <m/>
    <m/>
    <m/>
    <m/>
    <m/>
    <m/>
    <m/>
    <s v="kW"/>
  </r>
  <r>
    <x v="25"/>
    <s v="TH-142 (Système convectif) (10&lt;h&lt;15)"/>
    <m/>
    <x v="1"/>
    <x v="0"/>
    <x v="1"/>
    <x v="0"/>
    <x v="1"/>
    <x v="0"/>
    <x v="0"/>
    <x v="0"/>
    <x v="1"/>
    <x v="1"/>
    <m/>
    <m/>
    <n v="15"/>
    <n v="4000"/>
    <n v="4400"/>
    <n v="5200"/>
    <s v="kW"/>
    <m/>
    <m/>
    <m/>
    <m/>
    <m/>
    <m/>
    <m/>
    <s v="kW"/>
  </r>
  <r>
    <x v="25"/>
    <s v="TH-142 (Système convectif) (15&lt;h&lt;20)"/>
    <m/>
    <x v="1"/>
    <x v="0"/>
    <x v="1"/>
    <x v="0"/>
    <x v="1"/>
    <x v="0"/>
    <x v="0"/>
    <x v="0"/>
    <x v="1"/>
    <x v="1"/>
    <m/>
    <m/>
    <n v="15"/>
    <n v="5800"/>
    <n v="6300"/>
    <n v="7200"/>
    <s v="kW"/>
    <m/>
    <m/>
    <m/>
    <m/>
    <m/>
    <m/>
    <m/>
    <s v="kW"/>
  </r>
  <r>
    <x v="25"/>
    <s v="TH-142 (Système convectif) (20&lt;h)"/>
    <m/>
    <x v="1"/>
    <x v="0"/>
    <x v="1"/>
    <x v="0"/>
    <x v="1"/>
    <x v="0"/>
    <x v="0"/>
    <x v="0"/>
    <x v="1"/>
    <x v="1"/>
    <m/>
    <m/>
    <n v="15"/>
    <n v="6700"/>
    <n v="7100"/>
    <n v="8000"/>
    <s v="kW"/>
    <m/>
    <m/>
    <m/>
    <m/>
    <m/>
    <m/>
    <m/>
    <s v="kW"/>
  </r>
  <r>
    <x v="25"/>
    <s v="TH-142 (Système radiatif) (5&lt;h&lt;7)"/>
    <m/>
    <x v="1"/>
    <x v="0"/>
    <x v="1"/>
    <x v="0"/>
    <x v="1"/>
    <x v="0"/>
    <x v="0"/>
    <x v="0"/>
    <x v="1"/>
    <x v="1"/>
    <m/>
    <m/>
    <n v="15"/>
    <n v="210"/>
    <n v="250"/>
    <n v="320"/>
    <s v="kW"/>
    <m/>
    <m/>
    <m/>
    <m/>
    <m/>
    <m/>
    <m/>
    <s v="kW"/>
  </r>
  <r>
    <x v="25"/>
    <s v="TH-142 (Système radiatif) (7&lt;h&lt;10)"/>
    <m/>
    <x v="1"/>
    <x v="0"/>
    <x v="1"/>
    <x v="0"/>
    <x v="1"/>
    <x v="0"/>
    <x v="0"/>
    <x v="0"/>
    <x v="1"/>
    <x v="1"/>
    <m/>
    <m/>
    <n v="15"/>
    <n v="700"/>
    <n v="770"/>
    <n v="980"/>
    <s v="kW"/>
    <m/>
    <m/>
    <m/>
    <m/>
    <m/>
    <m/>
    <m/>
    <s v="kW"/>
  </r>
  <r>
    <x v="25"/>
    <s v="TH-142 (Système radiatif) (10&lt;h&lt;15)"/>
    <m/>
    <x v="1"/>
    <x v="0"/>
    <x v="1"/>
    <x v="0"/>
    <x v="1"/>
    <x v="0"/>
    <x v="0"/>
    <x v="0"/>
    <x v="1"/>
    <x v="1"/>
    <m/>
    <m/>
    <n v="15"/>
    <n v="1400"/>
    <n v="1500"/>
    <n v="1800"/>
    <s v="kW"/>
    <m/>
    <m/>
    <m/>
    <m/>
    <m/>
    <m/>
    <m/>
    <s v="kW"/>
  </r>
  <r>
    <x v="25"/>
    <s v="TH-142 (Système radiatif) (15&lt;h&lt;20)"/>
    <m/>
    <x v="1"/>
    <x v="0"/>
    <x v="1"/>
    <x v="0"/>
    <x v="1"/>
    <x v="0"/>
    <x v="0"/>
    <x v="0"/>
    <x v="1"/>
    <x v="1"/>
    <m/>
    <m/>
    <n v="15"/>
    <n v="2000"/>
    <n v="2200"/>
    <n v="2500"/>
    <s v="kW"/>
    <m/>
    <m/>
    <m/>
    <m/>
    <m/>
    <m/>
    <m/>
    <s v="kW"/>
  </r>
  <r>
    <x v="25"/>
    <s v="TH-142 (Système radiatif) (20&lt;h)"/>
    <m/>
    <x v="1"/>
    <x v="0"/>
    <x v="1"/>
    <x v="0"/>
    <x v="1"/>
    <x v="0"/>
    <x v="0"/>
    <x v="0"/>
    <x v="1"/>
    <x v="1"/>
    <m/>
    <m/>
    <n v="15"/>
    <n v="2300"/>
    <n v="2500"/>
    <n v="2800"/>
    <s v="kW"/>
    <m/>
    <m/>
    <m/>
    <m/>
    <m/>
    <m/>
    <m/>
    <s v="kW"/>
  </r>
  <r>
    <x v="26"/>
    <s v="TH-141 (Pn&lt;=400kW), 111% ≤ ηs&lt; 126%)"/>
    <s v="Pompe à chaleur à moteur gaz de type air/eau"/>
    <x v="1"/>
    <x v="0"/>
    <x v="1"/>
    <x v="0"/>
    <x v="0"/>
    <x v="0"/>
    <x v="0"/>
    <x v="0"/>
    <x v="1"/>
    <x v="1"/>
    <m/>
    <m/>
    <n v="20"/>
    <n v="570"/>
    <n v="460"/>
    <n v="310"/>
    <s v="m2"/>
    <n v="1"/>
    <n v="1.1000000000000001"/>
    <n v="0.9"/>
    <n v="0.7"/>
    <n v="1.4"/>
    <n v="0.7"/>
    <m/>
    <s v="m2"/>
  </r>
  <r>
    <x v="26"/>
    <s v="TH-141 (Pn&lt;=400kW), 111% ≤ ηs&lt; 126%)"/>
    <m/>
    <x v="1"/>
    <x v="1"/>
    <x v="1"/>
    <x v="0"/>
    <x v="0"/>
    <x v="0"/>
    <x v="0"/>
    <x v="0"/>
    <x v="1"/>
    <x v="1"/>
    <m/>
    <m/>
    <n v="20"/>
    <n v="670"/>
    <n v="550"/>
    <n v="370"/>
    <s v="m2"/>
    <n v="1"/>
    <n v="1.1000000000000001"/>
    <n v="0.9"/>
    <n v="0.7"/>
    <n v="1.4"/>
    <n v="0.7"/>
    <m/>
    <s v="m2"/>
  </r>
  <r>
    <x v="26"/>
    <s v="TH-141 (Pn&lt;=400kW), 126% ≤ ηs)"/>
    <m/>
    <x v="1"/>
    <x v="0"/>
    <x v="1"/>
    <x v="0"/>
    <x v="0"/>
    <x v="0"/>
    <x v="0"/>
    <x v="0"/>
    <x v="1"/>
    <x v="1"/>
    <m/>
    <m/>
    <n v="20"/>
    <n v="660"/>
    <n v="540"/>
    <n v="360"/>
    <s v="m2"/>
    <n v="1"/>
    <n v="1.1000000000000001"/>
    <n v="0.9"/>
    <n v="0.7"/>
    <n v="1.4"/>
    <n v="0.7"/>
    <m/>
    <s v="m2"/>
  </r>
  <r>
    <x v="26"/>
    <s v="TH-141 (Pn&lt;=400kW), 126% ≤ ηs)"/>
    <m/>
    <x v="1"/>
    <x v="1"/>
    <x v="1"/>
    <x v="0"/>
    <x v="0"/>
    <x v="0"/>
    <x v="0"/>
    <x v="0"/>
    <x v="1"/>
    <x v="1"/>
    <m/>
    <m/>
    <n v="20"/>
    <n v="780"/>
    <n v="640"/>
    <n v="430"/>
    <s v="m2"/>
    <n v="1"/>
    <n v="1.1000000000000001"/>
    <n v="0.9"/>
    <n v="0.7"/>
    <n v="1.4"/>
    <n v="0.7"/>
    <m/>
    <s v="m2"/>
  </r>
  <r>
    <x v="26"/>
    <s v="TH-141 (Pn&gt;400kW), 1,3&lt;=COP&lt;1,6)"/>
    <m/>
    <x v="1"/>
    <x v="0"/>
    <x v="1"/>
    <x v="0"/>
    <x v="0"/>
    <x v="0"/>
    <x v="0"/>
    <x v="0"/>
    <x v="1"/>
    <x v="1"/>
    <m/>
    <m/>
    <n v="20"/>
    <n v="690"/>
    <n v="560"/>
    <n v="370"/>
    <s v="m2"/>
    <n v="1"/>
    <n v="1.1000000000000001"/>
    <n v="0.9"/>
    <n v="0.7"/>
    <n v="1.4"/>
    <n v="0.7"/>
    <m/>
    <s v="m2"/>
  </r>
  <r>
    <x v="26"/>
    <s v="TH-141 (Pn&gt;400kW), 1,3&lt;=COP&lt;1,6)"/>
    <m/>
    <x v="1"/>
    <x v="1"/>
    <x v="1"/>
    <x v="0"/>
    <x v="0"/>
    <x v="0"/>
    <x v="0"/>
    <x v="0"/>
    <x v="1"/>
    <x v="1"/>
    <m/>
    <m/>
    <n v="20"/>
    <n v="820"/>
    <n v="670"/>
    <n v="440"/>
    <s v="m2"/>
    <n v="1"/>
    <n v="1.1000000000000001"/>
    <n v="0.9"/>
    <n v="0.7"/>
    <n v="1.4"/>
    <n v="0.7"/>
    <m/>
    <s v="m2"/>
  </r>
  <r>
    <x v="26"/>
    <s v="TH-141 (Pn&gt;400kW), 1,36&lt;=COP)"/>
    <m/>
    <x v="1"/>
    <x v="0"/>
    <x v="1"/>
    <x v="0"/>
    <x v="0"/>
    <x v="0"/>
    <x v="0"/>
    <x v="0"/>
    <x v="1"/>
    <x v="1"/>
    <m/>
    <m/>
    <n v="20"/>
    <n v="870"/>
    <n v="710"/>
    <n v="470"/>
    <s v="m2"/>
    <n v="1"/>
    <n v="1.1000000000000001"/>
    <n v="0.9"/>
    <n v="0.7"/>
    <n v="1.4"/>
    <n v="0.7"/>
    <m/>
    <s v="m2"/>
  </r>
  <r>
    <x v="26"/>
    <s v="TH-141 (Pn&gt;400kW), 1,36&lt;=COP)"/>
    <m/>
    <x v="1"/>
    <x v="1"/>
    <x v="1"/>
    <x v="0"/>
    <x v="0"/>
    <x v="0"/>
    <x v="0"/>
    <x v="0"/>
    <x v="1"/>
    <x v="1"/>
    <m/>
    <m/>
    <n v="20"/>
    <n v="1000"/>
    <n v="850"/>
    <n v="560"/>
    <s v="m2"/>
    <n v="1"/>
    <n v="1.1000000000000001"/>
    <n v="0.9"/>
    <n v="0.7"/>
    <n v="1.4"/>
    <n v="0.7"/>
    <m/>
    <s v="m2"/>
  </r>
  <r>
    <x v="27"/>
    <s v="TH-140 (Pn&lt;=400kW), 111% ≤ ηs&lt; 126%)"/>
    <s v="Pompe à chaleur à absorption de type air/eau ou eau/eau"/>
    <x v="1"/>
    <x v="0"/>
    <x v="1"/>
    <x v="0"/>
    <x v="0"/>
    <x v="0"/>
    <x v="0"/>
    <x v="0"/>
    <x v="1"/>
    <x v="1"/>
    <m/>
    <m/>
    <n v="22"/>
    <n v="600"/>
    <n v="490"/>
    <n v="330"/>
    <s v="m2"/>
    <n v="1"/>
    <n v="1.1000000000000001"/>
    <n v="0.9"/>
    <n v="0.7"/>
    <n v="1.4"/>
    <n v="0.7"/>
    <m/>
    <s v="m2"/>
  </r>
  <r>
    <x v="27"/>
    <s v="TH-140 (Pn&lt;=400kW), 111% ≤ ηs&lt; 126%)"/>
    <m/>
    <x v="1"/>
    <x v="1"/>
    <x v="1"/>
    <x v="0"/>
    <x v="0"/>
    <x v="0"/>
    <x v="0"/>
    <x v="0"/>
    <x v="1"/>
    <x v="1"/>
    <m/>
    <m/>
    <n v="22"/>
    <n v="710"/>
    <n v="580"/>
    <n v="390"/>
    <s v="m2"/>
    <n v="1"/>
    <n v="1.1000000000000001"/>
    <n v="0.9"/>
    <n v="0.7"/>
    <n v="1.4"/>
    <n v="0.7"/>
    <m/>
    <s v="m2"/>
  </r>
  <r>
    <x v="27"/>
    <s v="TH-140 (Pn&lt;=400kW), 126% ≤ ηs)"/>
    <m/>
    <x v="1"/>
    <x v="0"/>
    <x v="1"/>
    <x v="0"/>
    <x v="0"/>
    <x v="0"/>
    <x v="0"/>
    <x v="0"/>
    <x v="1"/>
    <x v="1"/>
    <m/>
    <m/>
    <n v="22"/>
    <n v="700"/>
    <n v="570"/>
    <n v="380"/>
    <s v="m2"/>
    <n v="1"/>
    <n v="1.1000000000000001"/>
    <n v="0.9"/>
    <n v="0.7"/>
    <n v="1.4"/>
    <n v="0.7"/>
    <m/>
    <s v="m2"/>
  </r>
  <r>
    <x v="27"/>
    <s v="TH-140 (Pn&lt;=400kW), 126% ≤ ηs)"/>
    <m/>
    <x v="1"/>
    <x v="1"/>
    <x v="1"/>
    <x v="0"/>
    <x v="0"/>
    <x v="0"/>
    <x v="0"/>
    <x v="0"/>
    <x v="1"/>
    <x v="1"/>
    <m/>
    <m/>
    <n v="22"/>
    <n v="830"/>
    <n v="680"/>
    <n v="450"/>
    <s v="m2"/>
    <n v="1"/>
    <n v="1.1000000000000001"/>
    <n v="0.9"/>
    <n v="0.7"/>
    <n v="1.4"/>
    <n v="0.7"/>
    <m/>
    <s v="m2"/>
  </r>
  <r>
    <x v="27"/>
    <s v="TH-140 (Pn&gt;400kW), 1,3&lt;=COP&lt;1,6)"/>
    <m/>
    <x v="1"/>
    <x v="0"/>
    <x v="1"/>
    <x v="0"/>
    <x v="0"/>
    <x v="0"/>
    <x v="0"/>
    <x v="0"/>
    <x v="1"/>
    <x v="1"/>
    <m/>
    <m/>
    <n v="22"/>
    <n v="730"/>
    <n v="600"/>
    <n v="400"/>
    <s v="m2"/>
    <n v="1"/>
    <n v="1.1000000000000001"/>
    <n v="0.9"/>
    <n v="0.7"/>
    <n v="1.4"/>
    <n v="0.7"/>
    <m/>
    <s v="m2"/>
  </r>
  <r>
    <x v="27"/>
    <s v="TH-140 (Pn&gt;400kW), 1,3&lt;=COP&lt;1,6)"/>
    <m/>
    <x v="1"/>
    <x v="1"/>
    <x v="1"/>
    <x v="0"/>
    <x v="0"/>
    <x v="0"/>
    <x v="0"/>
    <x v="0"/>
    <x v="1"/>
    <x v="1"/>
    <m/>
    <m/>
    <n v="22"/>
    <n v="870"/>
    <n v="710"/>
    <n v="470"/>
    <s v="m2"/>
    <n v="1"/>
    <n v="1.1000000000000001"/>
    <n v="0.9"/>
    <n v="0.7"/>
    <n v="1.4"/>
    <n v="0.7"/>
    <m/>
    <s v="m2"/>
  </r>
  <r>
    <x v="27"/>
    <s v="TH-140 (Pn&gt;400kW), 1,36&lt;=COP)"/>
    <m/>
    <x v="1"/>
    <x v="0"/>
    <x v="1"/>
    <x v="0"/>
    <x v="0"/>
    <x v="0"/>
    <x v="0"/>
    <x v="0"/>
    <x v="1"/>
    <x v="1"/>
    <m/>
    <m/>
    <n v="22"/>
    <n v="930"/>
    <n v="760"/>
    <n v="500"/>
    <s v="m2"/>
    <n v="1"/>
    <n v="1.1000000000000001"/>
    <n v="0.9"/>
    <n v="0.7"/>
    <n v="1.4"/>
    <n v="0.7"/>
    <m/>
    <s v="m2"/>
  </r>
  <r>
    <x v="27"/>
    <s v="TH-140 (Pn&gt;400kW), 1,36&lt;=COP)"/>
    <m/>
    <x v="1"/>
    <x v="1"/>
    <x v="1"/>
    <x v="0"/>
    <x v="0"/>
    <x v="0"/>
    <x v="0"/>
    <x v="0"/>
    <x v="1"/>
    <x v="1"/>
    <m/>
    <m/>
    <n v="22"/>
    <n v="1100"/>
    <n v="900"/>
    <n v="600"/>
    <s v="m2"/>
    <n v="1"/>
    <n v="1.1000000000000001"/>
    <n v="0.9"/>
    <n v="0.7"/>
    <n v="1.4"/>
    <n v="0.7"/>
    <m/>
    <s v="m2"/>
  </r>
  <r>
    <x v="28"/>
    <s v="EQ-117 (CO2 friogporteur diphasique pour froid positif)"/>
    <s v="Installation frigorifique utilisant du CO2 subcritique ou transcritique"/>
    <x v="0"/>
    <x v="0"/>
    <x v="1"/>
    <x v="1"/>
    <x v="0"/>
    <x v="0"/>
    <x v="0"/>
    <x v="0"/>
    <x v="1"/>
    <x v="1"/>
    <m/>
    <m/>
    <n v="15"/>
    <n v="7300"/>
    <n v="7300"/>
    <n v="7300"/>
    <s v="kW"/>
    <m/>
    <m/>
    <m/>
    <m/>
    <m/>
    <m/>
    <m/>
    <s v="kW"/>
  </r>
  <r>
    <x v="28"/>
    <s v="EQ-117 (froid négatif seul en cascade avec CO2 subcritique)"/>
    <m/>
    <x v="0"/>
    <x v="0"/>
    <x v="1"/>
    <x v="1"/>
    <x v="0"/>
    <x v="0"/>
    <x v="0"/>
    <x v="0"/>
    <x v="1"/>
    <x v="1"/>
    <m/>
    <m/>
    <n v="15"/>
    <n v="8400"/>
    <n v="8400"/>
    <n v="8400"/>
    <s v="kW"/>
    <m/>
    <m/>
    <m/>
    <m/>
    <m/>
    <m/>
    <m/>
    <s v="kW"/>
  </r>
  <r>
    <x v="28"/>
    <s v="EQ-117 (Installation au CO2 transcritique)"/>
    <m/>
    <x v="0"/>
    <x v="0"/>
    <x v="1"/>
    <x v="1"/>
    <x v="0"/>
    <x v="0"/>
    <x v="0"/>
    <x v="0"/>
    <x v="1"/>
    <x v="1"/>
    <m/>
    <m/>
    <n v="15"/>
    <s v="A estimer"/>
    <s v="A estimer"/>
    <s v="A estimer"/>
    <s v="kW"/>
    <m/>
    <m/>
    <m/>
    <m/>
    <m/>
    <m/>
    <m/>
    <s v="kW"/>
  </r>
  <r>
    <x v="28"/>
    <s v="EQ-117"/>
    <m/>
    <x v="0"/>
    <x v="0"/>
    <x v="1"/>
    <x v="1"/>
    <x v="0"/>
    <x v="0"/>
    <x v="0"/>
    <x v="0"/>
    <x v="1"/>
    <x v="1"/>
    <m/>
    <m/>
    <n v="15"/>
    <s v="A estimer"/>
    <s v="A estimer"/>
    <s v="A estimer"/>
    <s v="kW"/>
    <m/>
    <m/>
    <m/>
    <m/>
    <m/>
    <m/>
    <m/>
    <s v="kW"/>
  </r>
  <r>
    <x v="28"/>
    <s v="EQ-117"/>
    <m/>
    <x v="0"/>
    <x v="0"/>
    <x v="1"/>
    <x v="1"/>
    <x v="0"/>
    <x v="0"/>
    <x v="0"/>
    <x v="0"/>
    <x v="1"/>
    <x v="1"/>
    <m/>
    <m/>
    <n v="15"/>
    <s v="A estimer"/>
    <s v="A estimer"/>
    <s v="A estimer"/>
    <s v="kW"/>
    <m/>
    <m/>
    <m/>
    <m/>
    <m/>
    <m/>
    <m/>
    <s v="kW"/>
  </r>
  <r>
    <x v="28"/>
    <s v="EQ-117"/>
    <m/>
    <x v="0"/>
    <x v="0"/>
    <x v="1"/>
    <x v="1"/>
    <x v="0"/>
    <x v="0"/>
    <x v="0"/>
    <x v="0"/>
    <x v="1"/>
    <x v="1"/>
    <m/>
    <m/>
    <n v="15"/>
    <s v="A estimer"/>
    <s v="A estimer"/>
    <s v="A estimer"/>
    <s v="kW"/>
    <m/>
    <m/>
    <m/>
    <m/>
    <m/>
    <m/>
    <m/>
    <s v="kW"/>
  </r>
  <r>
    <x v="28"/>
    <s v="EQ-117"/>
    <m/>
    <x v="0"/>
    <x v="0"/>
    <x v="1"/>
    <x v="1"/>
    <x v="0"/>
    <x v="0"/>
    <x v="0"/>
    <x v="0"/>
    <x v="1"/>
    <x v="1"/>
    <m/>
    <m/>
    <n v="15"/>
    <s v="A estimer"/>
    <s v="A estimer"/>
    <s v="A estimer"/>
    <s v="kW"/>
    <m/>
    <m/>
    <m/>
    <m/>
    <m/>
    <m/>
    <m/>
    <s v="kW"/>
  </r>
  <r>
    <x v="28"/>
    <s v="EQ-117"/>
    <m/>
    <x v="0"/>
    <x v="0"/>
    <x v="1"/>
    <x v="1"/>
    <x v="0"/>
    <x v="0"/>
    <x v="0"/>
    <x v="0"/>
    <x v="1"/>
    <x v="1"/>
    <m/>
    <m/>
    <n v="15"/>
    <s v="A estimer"/>
    <s v="A estimer"/>
    <s v="A estimer"/>
    <s v="kW"/>
    <m/>
    <m/>
    <m/>
    <m/>
    <m/>
    <m/>
    <m/>
    <s v="kW"/>
  </r>
  <r>
    <x v="29"/>
    <s v="EQ-123"/>
    <s v="Moto-variateur synchrone à aimants permanents ou à résistance"/>
    <x v="2"/>
    <x v="2"/>
    <x v="2"/>
    <x v="2"/>
    <x v="2"/>
    <x v="1"/>
    <x v="2"/>
    <x v="0"/>
    <x v="1"/>
    <x v="1"/>
    <m/>
    <m/>
    <n v="20"/>
    <m/>
    <m/>
    <m/>
    <s v="kW"/>
    <m/>
    <m/>
    <m/>
    <m/>
    <m/>
    <m/>
    <m/>
    <s v="kW"/>
  </r>
  <r>
    <x v="30"/>
    <s v="EQ-124"/>
    <s v="Fermeture des meubles frigorifiques de vente à température positive"/>
    <x v="0"/>
    <x v="0"/>
    <x v="1"/>
    <x v="1"/>
    <x v="0"/>
    <x v="0"/>
    <x v="0"/>
    <x v="1"/>
    <x v="0"/>
    <x v="2"/>
    <m/>
    <m/>
    <n v="7"/>
    <n v="25600"/>
    <n v="25600"/>
    <n v="25600"/>
    <s v="m"/>
    <m/>
    <m/>
    <m/>
    <m/>
    <m/>
    <m/>
    <m/>
    <s v="m"/>
  </r>
  <r>
    <x v="31"/>
    <s v="EQ-125 (Meuble Simple)"/>
    <s v="Fermeture des meubles frigorifiques de vente à température négative"/>
    <x v="0"/>
    <x v="0"/>
    <x v="1"/>
    <x v="1"/>
    <x v="0"/>
    <x v="0"/>
    <x v="0"/>
    <x v="1"/>
    <x v="0"/>
    <x v="1"/>
    <m/>
    <m/>
    <n v="7"/>
    <n v="6700"/>
    <n v="6700"/>
    <n v="6700"/>
    <s v="m"/>
    <m/>
    <m/>
    <m/>
    <m/>
    <m/>
    <m/>
    <m/>
    <s v="m"/>
  </r>
  <r>
    <x v="31"/>
    <s v="EQ-125 (Meuble Double)"/>
    <m/>
    <x v="0"/>
    <x v="0"/>
    <x v="1"/>
    <x v="1"/>
    <x v="0"/>
    <x v="0"/>
    <x v="0"/>
    <x v="1"/>
    <x v="0"/>
    <x v="1"/>
    <m/>
    <m/>
    <n v="7"/>
    <n v="8200"/>
    <n v="8200"/>
    <n v="8200"/>
    <s v="m"/>
    <m/>
    <m/>
    <m/>
    <m/>
    <m/>
    <m/>
    <m/>
    <s v="m"/>
  </r>
  <r>
    <x v="31"/>
    <s v="EQ-125 (Meuble Combiné)"/>
    <m/>
    <x v="0"/>
    <x v="0"/>
    <x v="1"/>
    <x v="1"/>
    <x v="0"/>
    <x v="0"/>
    <x v="0"/>
    <x v="1"/>
    <x v="0"/>
    <x v="1"/>
    <m/>
    <m/>
    <n v="7"/>
    <n v="4600"/>
    <n v="4600"/>
    <n v="4600"/>
    <s v="m"/>
    <m/>
    <m/>
    <m/>
    <m/>
    <m/>
    <m/>
    <m/>
    <s v="m"/>
  </r>
  <r>
    <x v="32"/>
    <s v="EQ-127  120 &lt; X &lt; 139 lm/W Avec IRC &lt;90"/>
    <s v="Luminaire à modules LED"/>
    <x v="0"/>
    <x v="0"/>
    <x v="1"/>
    <x v="0"/>
    <x v="0"/>
    <x v="0"/>
    <x v="1"/>
    <x v="0"/>
    <x v="1"/>
    <x v="1"/>
    <m/>
    <m/>
    <s v="17 à 42"/>
    <m/>
    <m/>
    <m/>
    <s v="W"/>
    <n v="35"/>
    <n v="42"/>
    <n v="53"/>
    <n v="27"/>
    <n v="47"/>
    <n v="27"/>
    <m/>
    <s v="W"/>
  </r>
  <r>
    <x v="32"/>
    <s v="EQ-127  140 &lt; X &lt; 159 lm/W Avec IRC &lt;90"/>
    <m/>
    <x v="0"/>
    <x v="0"/>
    <x v="1"/>
    <x v="0"/>
    <x v="0"/>
    <x v="0"/>
    <x v="1"/>
    <x v="0"/>
    <x v="1"/>
    <x v="1"/>
    <m/>
    <m/>
    <s v="17 à 42"/>
    <m/>
    <m/>
    <m/>
    <s v="W"/>
    <n v="35"/>
    <n v="42"/>
    <n v="54"/>
    <n v="28"/>
    <n v="47"/>
    <n v="28"/>
    <m/>
    <s v="W"/>
  </r>
  <r>
    <x v="32"/>
    <s v="EQ-127  160 &lt; X &lt; 184 lm/W Avec IRC &lt;90"/>
    <m/>
    <x v="0"/>
    <x v="0"/>
    <x v="1"/>
    <x v="0"/>
    <x v="0"/>
    <x v="0"/>
    <x v="1"/>
    <x v="0"/>
    <x v="1"/>
    <x v="1"/>
    <m/>
    <m/>
    <s v="17 à 42"/>
    <m/>
    <m/>
    <m/>
    <s v="W"/>
    <n v="44"/>
    <n v="54"/>
    <n v="67"/>
    <n v="35"/>
    <n v="59"/>
    <n v="35"/>
    <m/>
    <s v="W"/>
  </r>
  <r>
    <x v="32"/>
    <s v="EQ-127  X &gt;/= 185 lm/W Avec IRC &lt;90"/>
    <m/>
    <x v="0"/>
    <x v="0"/>
    <x v="1"/>
    <x v="0"/>
    <x v="0"/>
    <x v="0"/>
    <x v="1"/>
    <x v="0"/>
    <x v="1"/>
    <x v="1"/>
    <m/>
    <m/>
    <s v="17 à 42"/>
    <m/>
    <m/>
    <m/>
    <s v="W"/>
    <n v="55"/>
    <n v="67"/>
    <n v="83"/>
    <n v="44"/>
    <n v="74"/>
    <n v="44"/>
    <m/>
    <s v="W"/>
  </r>
  <r>
    <x v="32"/>
    <s v="EQ-127  108 &lt; X &lt; 125 lm/W Avec IRC &gt;90"/>
    <m/>
    <x v="0"/>
    <x v="0"/>
    <x v="1"/>
    <x v="0"/>
    <x v="0"/>
    <x v="0"/>
    <x v="1"/>
    <x v="0"/>
    <x v="1"/>
    <x v="1"/>
    <m/>
    <m/>
    <s v="17 à 42"/>
    <m/>
    <m/>
    <m/>
    <s v="W"/>
    <n v="29"/>
    <n v="34"/>
    <n v="45"/>
    <n v="22"/>
    <n v="38"/>
    <n v="22"/>
    <m/>
    <s v="W"/>
  </r>
  <r>
    <x v="32"/>
    <s v="EQ-127  126 &lt; X &lt; 143 lm/W Avec IRC &gt;90"/>
    <m/>
    <x v="0"/>
    <x v="0"/>
    <x v="1"/>
    <x v="0"/>
    <x v="0"/>
    <x v="0"/>
    <x v="1"/>
    <x v="0"/>
    <x v="1"/>
    <x v="1"/>
    <m/>
    <m/>
    <s v="17 à 42"/>
    <m/>
    <m/>
    <m/>
    <s v="W"/>
    <n v="29"/>
    <n v="35"/>
    <n v="45"/>
    <n v="23"/>
    <n v="39"/>
    <n v="23"/>
    <m/>
    <s v="W"/>
  </r>
  <r>
    <x v="32"/>
    <s v="EQ-127  144 &lt; X &lt; 166 lm/W Avec IRC &gt;90"/>
    <m/>
    <x v="0"/>
    <x v="0"/>
    <x v="1"/>
    <x v="0"/>
    <x v="0"/>
    <x v="0"/>
    <x v="1"/>
    <x v="0"/>
    <x v="1"/>
    <x v="1"/>
    <m/>
    <m/>
    <s v="17 à 42"/>
    <m/>
    <m/>
    <m/>
    <s v="W"/>
    <n v="37"/>
    <n v="45"/>
    <n v="57"/>
    <n v="29"/>
    <n v="50"/>
    <n v="29"/>
    <m/>
    <s v="W"/>
  </r>
  <r>
    <x v="32"/>
    <s v="EQ-127  X &gt;/= 167 lm/W Avec IRC &gt;90"/>
    <m/>
    <x v="0"/>
    <x v="0"/>
    <x v="1"/>
    <x v="0"/>
    <x v="0"/>
    <x v="0"/>
    <x v="1"/>
    <x v="0"/>
    <x v="1"/>
    <x v="1"/>
    <m/>
    <m/>
    <s v="17 à 42"/>
    <m/>
    <m/>
    <m/>
    <s v="W"/>
    <n v="47"/>
    <n v="57"/>
    <n v="71"/>
    <n v="37"/>
    <n v="63"/>
    <n v="37"/>
    <m/>
    <s v="W"/>
  </r>
  <r>
    <x v="33"/>
    <s v="EQ-129 (Commerces)"/>
    <s v="Lanterneaux d’éclairage zénithal"/>
    <x v="0"/>
    <x v="0"/>
    <x v="1"/>
    <x v="0"/>
    <x v="0"/>
    <x v="0"/>
    <x v="1"/>
    <x v="0"/>
    <x v="1"/>
    <x v="1"/>
    <m/>
    <m/>
    <n v="20"/>
    <n v="9500"/>
    <n v="10800"/>
    <n v="16000"/>
    <s v="m2"/>
    <m/>
    <m/>
    <m/>
    <m/>
    <m/>
    <m/>
    <m/>
    <s v="m2"/>
  </r>
  <r>
    <x v="33"/>
    <s v="EQ-129 (Autres secteurs)"/>
    <m/>
    <x v="0"/>
    <x v="0"/>
    <x v="1"/>
    <x v="0"/>
    <x v="0"/>
    <x v="0"/>
    <x v="1"/>
    <x v="0"/>
    <x v="1"/>
    <x v="1"/>
    <m/>
    <m/>
    <n v="20"/>
    <n v="3400"/>
    <n v="4000"/>
    <n v="6400"/>
    <s v="m2"/>
    <m/>
    <m/>
    <m/>
    <m/>
    <m/>
    <m/>
    <m/>
    <s v="m2"/>
  </r>
  <r>
    <x v="34"/>
    <s v="EQ-130"/>
    <s v="Système de condensation frigorifique à haute efficacité"/>
    <x v="0"/>
    <x v="0"/>
    <x v="1"/>
    <x v="1"/>
    <x v="0"/>
    <x v="0"/>
    <x v="0"/>
    <x v="0"/>
    <x v="1"/>
    <x v="1"/>
    <m/>
    <m/>
    <n v="15"/>
    <s v="Trop de valeurs"/>
    <s v="Trop de valeurs"/>
    <s v="Trop de valeurs"/>
    <m/>
    <m/>
    <m/>
    <m/>
    <m/>
    <m/>
    <m/>
    <m/>
    <m/>
  </r>
  <r>
    <x v="35"/>
    <s v="EQ-131"/>
    <s v="Conduits de lumière naturelle"/>
    <x v="0"/>
    <x v="0"/>
    <x v="1"/>
    <x v="0"/>
    <x v="0"/>
    <x v="0"/>
    <x v="1"/>
    <x v="0"/>
    <x v="1"/>
    <x v="1"/>
    <m/>
    <m/>
    <n v="20"/>
    <n v="28500"/>
    <n v="28500"/>
    <n v="28500"/>
    <s v="m2"/>
    <n v="0.75"/>
    <n v="0.6"/>
    <n v="1"/>
    <n v="0.6"/>
    <n v="0.6"/>
    <n v="0.6"/>
    <m/>
    <s v="kW"/>
  </r>
  <r>
    <x v="36"/>
    <s v="EQ-134 (Classe B - Armoire frigo verticale)"/>
    <s v="Meuble frigorifique de vente performant avec groupe de production de froid intégré"/>
    <x v="0"/>
    <x v="0"/>
    <x v="1"/>
    <x v="1"/>
    <x v="0"/>
    <x v="0"/>
    <x v="0"/>
    <x v="0"/>
    <x v="1"/>
    <x v="1"/>
    <m/>
    <m/>
    <n v="10"/>
    <n v="38200"/>
    <n v="38200"/>
    <n v="38200"/>
    <s v="m"/>
    <m/>
    <m/>
    <m/>
    <m/>
    <m/>
    <m/>
    <m/>
    <s v="m"/>
  </r>
  <r>
    <x v="36"/>
    <s v="EQ-134 (Classe B - Armoire frigo horizontale)"/>
    <m/>
    <x v="0"/>
    <x v="0"/>
    <x v="1"/>
    <x v="1"/>
    <x v="0"/>
    <x v="0"/>
    <x v="0"/>
    <x v="0"/>
    <x v="1"/>
    <x v="1"/>
    <m/>
    <m/>
    <n v="10"/>
    <n v="10500"/>
    <n v="10500"/>
    <n v="10500"/>
    <s v="m"/>
    <m/>
    <m/>
    <m/>
    <m/>
    <m/>
    <m/>
    <m/>
    <s v="m"/>
  </r>
  <r>
    <x v="36"/>
    <s v="EQ-134 (Classe B - Congélateurs verticaux)"/>
    <m/>
    <x v="0"/>
    <x v="0"/>
    <x v="1"/>
    <x v="1"/>
    <x v="0"/>
    <x v="0"/>
    <x v="0"/>
    <x v="0"/>
    <x v="1"/>
    <x v="1"/>
    <m/>
    <m/>
    <n v="10"/>
    <n v="41200"/>
    <n v="41200"/>
    <n v="41200"/>
    <s v="m"/>
    <m/>
    <m/>
    <m/>
    <m/>
    <m/>
    <m/>
    <m/>
    <s v="m"/>
  </r>
  <r>
    <x v="36"/>
    <s v="EQ-134 (Classe B - Congélateurs horizontaux)"/>
    <m/>
    <x v="0"/>
    <x v="0"/>
    <x v="1"/>
    <x v="1"/>
    <x v="0"/>
    <x v="0"/>
    <x v="0"/>
    <x v="0"/>
    <x v="1"/>
    <x v="1"/>
    <m/>
    <m/>
    <n v="10"/>
    <n v="18800"/>
    <n v="18800"/>
    <n v="18800"/>
    <s v="m"/>
    <m/>
    <m/>
    <m/>
    <m/>
    <m/>
    <m/>
    <m/>
    <s v="m"/>
  </r>
  <r>
    <x v="36"/>
    <s v="EQ-134 (Classe A - Armoire frigo verticale)"/>
    <m/>
    <x v="0"/>
    <x v="0"/>
    <x v="1"/>
    <x v="1"/>
    <x v="0"/>
    <x v="0"/>
    <x v="0"/>
    <x v="0"/>
    <x v="1"/>
    <x v="1"/>
    <m/>
    <m/>
    <n v="10"/>
    <n v="43800"/>
    <n v="43800"/>
    <n v="43800"/>
    <s v="m"/>
    <m/>
    <m/>
    <m/>
    <m/>
    <m/>
    <m/>
    <m/>
    <s v="m"/>
  </r>
  <r>
    <x v="36"/>
    <s v="EQ-134 (Classe A - armoire frigo horizontale)"/>
    <m/>
    <x v="0"/>
    <x v="0"/>
    <x v="1"/>
    <x v="1"/>
    <x v="0"/>
    <x v="0"/>
    <x v="0"/>
    <x v="0"/>
    <x v="1"/>
    <x v="1"/>
    <m/>
    <m/>
    <n v="10"/>
    <n v="12100"/>
    <n v="12100"/>
    <n v="12100"/>
    <s v="m"/>
    <m/>
    <m/>
    <m/>
    <m/>
    <m/>
    <m/>
    <m/>
    <s v="m"/>
  </r>
  <r>
    <x v="36"/>
    <s v="EQ-134 (Classe A - Congélateurs verticaux)"/>
    <m/>
    <x v="0"/>
    <x v="0"/>
    <x v="1"/>
    <x v="1"/>
    <x v="0"/>
    <x v="0"/>
    <x v="0"/>
    <x v="0"/>
    <x v="1"/>
    <x v="1"/>
    <m/>
    <m/>
    <n v="10"/>
    <n v="49400"/>
    <n v="49400"/>
    <n v="49400"/>
    <s v="m"/>
    <m/>
    <m/>
    <m/>
    <m/>
    <m/>
    <m/>
    <m/>
    <s v="m"/>
  </r>
  <r>
    <x v="36"/>
    <s v="EQ-134 (Classe A - Congélateurs horizontaux)"/>
    <m/>
    <x v="0"/>
    <x v="0"/>
    <x v="1"/>
    <x v="1"/>
    <x v="0"/>
    <x v="0"/>
    <x v="0"/>
    <x v="0"/>
    <x v="1"/>
    <x v="1"/>
    <m/>
    <m/>
    <n v="10"/>
    <n v="21900"/>
    <n v="21900"/>
    <n v="21900"/>
    <s v="m"/>
    <m/>
    <m/>
    <m/>
    <m/>
    <m/>
    <m/>
    <m/>
    <s v="m"/>
  </r>
  <r>
    <x v="37"/>
    <s v="TH-109"/>
    <s v="Optimiseur de relance en chauffage collectif comprenant une fonction auto-adaptative"/>
    <x v="1"/>
    <x v="0"/>
    <x v="1"/>
    <x v="0"/>
    <x v="0"/>
    <x v="0"/>
    <x v="0"/>
    <x v="0"/>
    <x v="1"/>
    <x v="0"/>
    <m/>
    <m/>
    <n v="15"/>
    <n v="1.1000000000000001"/>
    <n v="0.9"/>
    <n v="0.6"/>
    <s v="m2"/>
    <n v="100"/>
    <n v="84"/>
    <n v="82"/>
    <n v="68"/>
    <n v="120"/>
    <n v="68"/>
    <m/>
    <s v="m2"/>
  </r>
  <r>
    <x v="38"/>
    <s v="TH-110"/>
    <s v="Récupérateur de chaleur à condensation"/>
    <x v="1"/>
    <x v="0"/>
    <x v="1"/>
    <x v="0"/>
    <x v="0"/>
    <x v="0"/>
    <x v="0"/>
    <x v="0"/>
    <x v="1"/>
    <x v="1"/>
    <m/>
    <m/>
    <n v="11"/>
    <s v="A estimer"/>
    <s v="A estimer"/>
    <s v="A estimer"/>
    <s v="m2"/>
    <m/>
    <m/>
    <m/>
    <m/>
    <m/>
    <m/>
    <m/>
    <s v="m2"/>
  </r>
  <r>
    <x v="39"/>
    <s v="TH-111"/>
    <s v="Chauffe-eau solaire collectif (France métropolitaine)"/>
    <x v="0"/>
    <x v="1"/>
    <x v="1"/>
    <x v="0"/>
    <x v="0"/>
    <x v="0"/>
    <x v="0"/>
    <x v="0"/>
    <x v="1"/>
    <x v="1"/>
    <m/>
    <m/>
    <n v="22"/>
    <s v="A estimer"/>
    <s v="A estimer"/>
    <s v="A estimer"/>
    <m/>
    <m/>
    <m/>
    <m/>
    <m/>
    <m/>
    <m/>
    <m/>
    <m/>
  </r>
  <r>
    <x v="40"/>
    <s v="TH-112"/>
    <s v="Système de variation électronique de vitesse sur un moteur asynchrone"/>
    <x v="3"/>
    <x v="3"/>
    <x v="3"/>
    <x v="3"/>
    <x v="3"/>
    <x v="2"/>
    <x v="3"/>
    <x v="0"/>
    <x v="1"/>
    <x v="0"/>
    <m/>
    <m/>
    <n v="15"/>
    <m/>
    <m/>
    <m/>
    <s v="kW"/>
    <m/>
    <m/>
    <m/>
    <m/>
    <m/>
    <m/>
    <m/>
    <s v="kW"/>
  </r>
  <r>
    <x v="41"/>
    <s v="TH-113 P&lt;400 kW ; 111%&lt;ⴄs&lt;126%"/>
    <s v="Pompe à chaleur de type air/eau ou eau/eau"/>
    <x v="1"/>
    <x v="1"/>
    <x v="0"/>
    <x v="0"/>
    <x v="0"/>
    <x v="0"/>
    <x v="0"/>
    <x v="0"/>
    <x v="1"/>
    <x v="1"/>
    <m/>
    <m/>
    <n v="20"/>
    <n v="390"/>
    <n v="320"/>
    <n v="210"/>
    <s v="m2"/>
    <n v="1.2"/>
    <n v="1.1000000000000001"/>
    <n v="0.9"/>
    <n v="0.8"/>
    <n v="0.7"/>
    <n v="0.7"/>
    <m/>
    <s v="m2"/>
  </r>
  <r>
    <x v="41"/>
    <s v="TH-113 P&lt;400 kW ; ⴄs&gt;126%"/>
    <m/>
    <x v="1"/>
    <x v="1"/>
    <x v="0"/>
    <x v="0"/>
    <x v="0"/>
    <x v="0"/>
    <x v="0"/>
    <x v="0"/>
    <x v="1"/>
    <x v="1"/>
    <m/>
    <m/>
    <n v="20"/>
    <n v="470"/>
    <n v="390"/>
    <n v="260"/>
    <s v="m2"/>
    <n v="1.2"/>
    <n v="1.1000000000000001"/>
    <n v="0.9"/>
    <n v="0.8"/>
    <n v="0.7"/>
    <n v="0.7"/>
    <m/>
    <s v="m2"/>
  </r>
  <r>
    <x v="41"/>
    <s v="TH-113 P&gt;400 kW ; 3,4&lt;COP&lt;4"/>
    <m/>
    <x v="1"/>
    <x v="1"/>
    <x v="0"/>
    <x v="0"/>
    <x v="0"/>
    <x v="0"/>
    <x v="0"/>
    <x v="0"/>
    <x v="1"/>
    <x v="1"/>
    <m/>
    <m/>
    <n v="20"/>
    <n v="380"/>
    <n v="310"/>
    <n v="210"/>
    <s v="m2"/>
    <n v="1.2"/>
    <n v="1.1000000000000001"/>
    <n v="0.9"/>
    <n v="0.8"/>
    <n v="0.7"/>
    <n v="0.7"/>
    <m/>
    <s v="m2"/>
  </r>
  <r>
    <x v="41"/>
    <s v="TH-113 P&lt;400 kW ; COP&gt;4"/>
    <m/>
    <x v="1"/>
    <x v="1"/>
    <x v="0"/>
    <x v="0"/>
    <x v="0"/>
    <x v="0"/>
    <x v="0"/>
    <x v="0"/>
    <x v="1"/>
    <x v="1"/>
    <m/>
    <m/>
    <n v="20"/>
    <n v="500"/>
    <n v="410"/>
    <n v="270"/>
    <s v="m2"/>
    <n v="1.2"/>
    <n v="1.1000000000000001"/>
    <n v="0.9"/>
    <n v="0.8"/>
    <n v="0.7"/>
    <n v="0.7"/>
    <m/>
    <s v="m2"/>
  </r>
  <r>
    <x v="42"/>
    <s v="TH-125 (Ventilation modulée proportionnelle)"/>
    <s v="Ventilation mécanique simple flux à débit d’air constant ou modulé"/>
    <x v="0"/>
    <x v="0"/>
    <x v="1"/>
    <x v="0"/>
    <x v="1"/>
    <x v="0"/>
    <x v="0"/>
    <x v="0"/>
    <x v="1"/>
    <x v="1"/>
    <m/>
    <m/>
    <n v="17"/>
    <n v="770"/>
    <n v="630"/>
    <n v="420"/>
    <s v="m2"/>
    <n v="0.48"/>
    <n v="0.54"/>
    <n v="0.54"/>
    <n v="1"/>
    <n v="0.59"/>
    <n v="0.54"/>
    <m/>
    <s v="m2"/>
  </r>
  <r>
    <x v="42"/>
    <s v="TH-125 (Ventilation modulée à détection de présence)"/>
    <m/>
    <x v="0"/>
    <x v="0"/>
    <x v="1"/>
    <x v="0"/>
    <x v="1"/>
    <x v="0"/>
    <x v="0"/>
    <x v="0"/>
    <x v="1"/>
    <x v="1"/>
    <m/>
    <m/>
    <n v="17"/>
    <n v="690"/>
    <n v="560"/>
    <n v="380"/>
    <s v="m2"/>
    <n v="0.4"/>
    <n v="0.51"/>
    <n v="0.51"/>
    <n v="1"/>
    <n v="0.45"/>
    <n v="0.51"/>
    <m/>
    <s v="m2"/>
  </r>
  <r>
    <x v="42"/>
    <s v="TH-125 (Ventilation à débit d'air constant)"/>
    <m/>
    <x v="0"/>
    <x v="0"/>
    <x v="1"/>
    <x v="0"/>
    <x v="1"/>
    <x v="0"/>
    <x v="0"/>
    <x v="0"/>
    <x v="1"/>
    <x v="1"/>
    <m/>
    <m/>
    <n v="17"/>
    <n v="400"/>
    <n v="330"/>
    <n v="220"/>
    <s v="m2"/>
    <n v="0.4"/>
    <n v="0.57999999999999996"/>
    <n v="0.57999999999999996"/>
    <n v="1"/>
    <n v="0.53"/>
    <n v="0.57999999999999996"/>
    <m/>
    <s v="m2"/>
  </r>
  <r>
    <x v="43"/>
    <s v="TH-126 (Ventilation modulée proportionnelle)"/>
    <s v="Ventilation mécanique double flux avec échangeur_x000a_à débit d’air constant ou modulé"/>
    <x v="0"/>
    <x v="0"/>
    <x v="1"/>
    <x v="0"/>
    <x v="1"/>
    <x v="0"/>
    <x v="0"/>
    <x v="0"/>
    <x v="1"/>
    <x v="1"/>
    <m/>
    <m/>
    <n v="17"/>
    <n v="1000"/>
    <n v="830"/>
    <n v="560"/>
    <s v="m2"/>
    <n v="0.53"/>
    <n v="0.71"/>
    <n v="0.71"/>
    <n v="1"/>
    <n v="0.68"/>
    <n v="0.71"/>
    <m/>
    <s v="m2"/>
  </r>
  <r>
    <x v="43"/>
    <s v="TH-126 (Ventilation modulée à détection de présence)"/>
    <m/>
    <x v="0"/>
    <x v="0"/>
    <x v="1"/>
    <x v="0"/>
    <x v="1"/>
    <x v="0"/>
    <x v="0"/>
    <x v="0"/>
    <x v="1"/>
    <x v="1"/>
    <m/>
    <m/>
    <n v="17"/>
    <n v="970"/>
    <n v="800"/>
    <n v="530"/>
    <s v="m2"/>
    <n v="0.51"/>
    <n v="0.71"/>
    <n v="0.71"/>
    <n v="1"/>
    <n v="0.63"/>
    <n v="0.71"/>
    <m/>
    <s v="m2"/>
  </r>
  <r>
    <x v="43"/>
    <s v="TH-126 (Ventilation à débit d'air constant)"/>
    <m/>
    <x v="0"/>
    <x v="0"/>
    <x v="1"/>
    <x v="0"/>
    <x v="1"/>
    <x v="0"/>
    <x v="0"/>
    <x v="0"/>
    <x v="1"/>
    <x v="1"/>
    <m/>
    <m/>
    <n v="17"/>
    <n v="850"/>
    <n v="700"/>
    <n v="460"/>
    <s v="m2"/>
    <n v="0.48"/>
    <n v="0.71"/>
    <n v="0.71"/>
    <n v="1"/>
    <n v="0.61"/>
    <n v="0.71"/>
    <m/>
    <s v="m2"/>
  </r>
  <r>
    <x v="44"/>
    <s v="TH-127 (P&lt;400 kW ; Chauffage)"/>
    <s v="Raccordement d’un bâtiment tertiaire à un réseau de chaleur"/>
    <x v="1"/>
    <x v="0"/>
    <x v="1"/>
    <x v="0"/>
    <x v="0"/>
    <x v="0"/>
    <x v="0"/>
    <x v="0"/>
    <x v="0"/>
    <x v="1"/>
    <n v="1"/>
    <m/>
    <n v="30"/>
    <n v="1.1000000000000001"/>
    <n v="0.9"/>
    <n v="0.6"/>
    <s v="m2"/>
    <n v="480"/>
    <n v="400"/>
    <n v="370"/>
    <n v="310"/>
    <n v="540"/>
    <n v="310"/>
    <m/>
    <s v="m2"/>
  </r>
  <r>
    <x v="44"/>
    <s v="TH-127 (P&lt;400 kW ; Chauffage + ECS)"/>
    <m/>
    <x v="1"/>
    <x v="1"/>
    <x v="1"/>
    <x v="0"/>
    <x v="0"/>
    <x v="0"/>
    <x v="0"/>
    <x v="0"/>
    <x v="0"/>
    <x v="1"/>
    <n v="1"/>
    <m/>
    <n v="30"/>
    <n v="1.1000000000000001"/>
    <n v="0.9"/>
    <n v="0.6"/>
    <s v="m2"/>
    <n v="510"/>
    <n v="540"/>
    <n v="420"/>
    <n v="360"/>
    <n v="680"/>
    <n v="330"/>
    <m/>
    <s v="m2"/>
  </r>
  <r>
    <x v="44"/>
    <s v="TH-127 (P&gt;400 kW ; Chauffage)"/>
    <m/>
    <x v="1"/>
    <x v="0"/>
    <x v="1"/>
    <x v="0"/>
    <x v="0"/>
    <x v="0"/>
    <x v="0"/>
    <x v="0"/>
    <x v="0"/>
    <x v="1"/>
    <n v="1"/>
    <m/>
    <n v="30"/>
    <n v="1.1000000000000001"/>
    <n v="0.9"/>
    <n v="0.6"/>
    <s v="m2"/>
    <n v="370"/>
    <n v="310"/>
    <n v="280"/>
    <n v="240"/>
    <n v="410"/>
    <n v="240"/>
    <m/>
    <s v="m2"/>
  </r>
  <r>
    <x v="44"/>
    <s v="TH-127 (P&gt;400 kW ; Chauffage + ECS)"/>
    <m/>
    <x v="1"/>
    <x v="1"/>
    <x v="1"/>
    <x v="0"/>
    <x v="0"/>
    <x v="0"/>
    <x v="0"/>
    <x v="0"/>
    <x v="0"/>
    <x v="1"/>
    <n v="1"/>
    <m/>
    <n v="30"/>
    <n v="1.1000000000000001"/>
    <n v="0.9"/>
    <n v="0.6"/>
    <s v="m2"/>
    <n v="390"/>
    <n v="410"/>
    <n v="320"/>
    <n v="270"/>
    <n v="520"/>
    <n v="260"/>
    <m/>
    <s v="m2"/>
  </r>
  <r>
    <x v="45"/>
    <s v="SE-103 "/>
    <s v="Réglage des organes d’équilibrage d’une installation _x000a_ de chauffage à eau chaude"/>
    <x v="1"/>
    <x v="0"/>
    <x v="1"/>
    <x v="0"/>
    <x v="0"/>
    <x v="0"/>
    <x v="0"/>
    <x v="2"/>
    <x v="2"/>
    <x v="3"/>
    <s v="?"/>
    <s v="?"/>
    <n v="10"/>
    <n v="120"/>
    <n v="100"/>
    <n v="67"/>
    <s v="m2"/>
    <m/>
    <m/>
    <m/>
    <m/>
    <m/>
    <m/>
    <m/>
    <s v="m2"/>
  </r>
  <r>
    <x v="46"/>
    <s v="SE-104"/>
    <s v="Contrat de Performance Energétique Services (CPE Services) Chauffage"/>
    <x v="4"/>
    <x v="4"/>
    <x v="4"/>
    <x v="4"/>
    <x v="4"/>
    <x v="3"/>
    <x v="4"/>
    <x v="2"/>
    <x v="2"/>
    <x v="3"/>
    <s v="?"/>
    <s v="?"/>
    <s v="2 à 10"/>
    <s v="Trop de valeurs"/>
    <s v="Trop de valeurs"/>
    <s v="Trop de valeurs"/>
    <s v="m2"/>
    <m/>
    <m/>
    <m/>
    <m/>
    <m/>
    <m/>
    <m/>
    <s v="m2"/>
  </r>
  <r>
    <x v="47"/>
    <s v="SE-105"/>
    <s v="Abaissement de la température de retour vers un réseau de chaleur"/>
    <x v="1"/>
    <x v="1"/>
    <x v="1"/>
    <x v="0"/>
    <x v="0"/>
    <x v="0"/>
    <x v="0"/>
    <x v="1"/>
    <x v="0"/>
    <x v="1"/>
    <m/>
    <m/>
    <n v="12"/>
    <n v="130"/>
    <n v="110"/>
    <n v="72"/>
    <s v="m2"/>
    <n v="1.2"/>
    <n v="1"/>
    <n v="0.9"/>
    <n v="0.8"/>
    <n v="1.3"/>
    <n v="0.8"/>
    <m/>
    <s v="m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10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1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4.xml"/></Relationships>
</file>

<file path=xl/pivotTables/_rels/pivotTable1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4.xml"/></Relationships>
</file>

<file path=xl/pivotTables/_rels/pivotTable1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4.xml"/></Relationships>
</file>

<file path=xl/pivotTables/_rels/pivotTable1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4.xml"/></Relationships>
</file>

<file path=xl/pivotTables/_rels/pivotTable1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1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4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4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4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4.xml"/></Relationships>
</file>

<file path=xl/pivotTables/_rels/pivotTable7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4.xml"/></Relationships>
</file>

<file path=xl/pivotTables/_rels/pivotTable8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4.xml"/></Relationships>
</file>

<file path=xl/pivotTables/_rels/pivotTable9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CB48324-41EE-47B1-968C-BB499DED8904}" name="Tableau croisé dynamique14" cacheId="2" applyNumberFormats="0" applyBorderFormats="0" applyFontFormats="0" applyPatternFormats="0" applyAlignmentFormats="0" applyWidthHeightFormats="1" dataCaption="Valeurs" updatedVersion="8" minRefreshableVersion="3" useAutoFormatting="1" itemPrintTitles="1" createdVersion="8" indent="0" outline="1" outlineData="1" multipleFieldFilters="0">
  <location ref="G84:G88" firstHeaderRow="1" firstDataRow="1" firstDataCol="1" rowPageCount="1" colPageCount="1"/>
  <pivotFields count="42">
    <pivotField axis="axisRow" showAll="0">
      <items count="49">
        <item x="9"/>
        <item x="10"/>
        <item x="11"/>
        <item x="12"/>
        <item x="13"/>
        <item x="14"/>
        <item x="15"/>
        <item x="28"/>
        <item x="29"/>
        <item x="30"/>
        <item x="31"/>
        <item x="32"/>
        <item x="33"/>
        <item x="34"/>
        <item x="35"/>
        <item x="7"/>
        <item x="36"/>
        <item x="45"/>
        <item x="46"/>
        <item x="47"/>
        <item x="16"/>
        <item x="5"/>
        <item x="17"/>
        <item x="18"/>
        <item x="2"/>
        <item x="37"/>
        <item x="38"/>
        <item x="39"/>
        <item x="40"/>
        <item x="41"/>
        <item x="3"/>
        <item x="42"/>
        <item x="43"/>
        <item x="44"/>
        <item x="0"/>
        <item x="6"/>
        <item x="27"/>
        <item x="26"/>
        <item x="25"/>
        <item x="24"/>
        <item x="1"/>
        <item x="4"/>
        <item x="23"/>
        <item x="8"/>
        <item x="22"/>
        <item x="21"/>
        <item x="20"/>
        <item x="19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numFmtId="164" showAll="0"/>
    <pivotField showAll="0"/>
    <pivotField showAll="0"/>
    <pivotField axis="axisPage" multipleItemSelectionAllowed="1" showAll="0">
      <items count="3">
        <item h="1" x="0"/>
        <item x="1"/>
        <item t="default"/>
      </items>
    </pivotField>
    <pivotField showAll="0"/>
    <pivotField showAll="0"/>
  </pivotFields>
  <rowFields count="1">
    <field x="0"/>
  </rowFields>
  <rowItems count="4">
    <i>
      <x v="11"/>
    </i>
    <i>
      <x v="14"/>
    </i>
    <i>
      <x v="30"/>
    </i>
    <i t="grand">
      <x/>
    </i>
  </rowItems>
  <colItems count="1">
    <i/>
  </colItems>
  <pageFields count="1">
    <pageField fld="39" hier="-1"/>
  </page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10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482CEA8-0B08-46C3-A7E6-9C39A402C87A}" name="Tableau croisé dynamique15" cacheId="2" applyNumberFormats="0" applyBorderFormats="0" applyFontFormats="0" applyPatternFormats="0" applyAlignmentFormats="0" applyWidthHeightFormats="1" dataCaption="Valeurs" updatedVersion="8" minRefreshableVersion="3" useAutoFormatting="1" itemPrintTitles="1" createdVersion="8" indent="0" outline="1" outlineData="1" multipleFieldFilters="0">
  <location ref="J84:J88" firstHeaderRow="1" firstDataRow="1" firstDataCol="1" rowPageCount="1" colPageCount="1"/>
  <pivotFields count="42">
    <pivotField axis="axisRow" showAll="0">
      <items count="49">
        <item x="9"/>
        <item x="10"/>
        <item x="11"/>
        <item x="12"/>
        <item x="13"/>
        <item x="14"/>
        <item x="15"/>
        <item x="28"/>
        <item x="29"/>
        <item x="30"/>
        <item x="31"/>
        <item x="32"/>
        <item x="33"/>
        <item x="34"/>
        <item x="35"/>
        <item x="7"/>
        <item x="36"/>
        <item x="45"/>
        <item x="46"/>
        <item x="47"/>
        <item x="16"/>
        <item x="5"/>
        <item x="17"/>
        <item x="18"/>
        <item x="2"/>
        <item x="37"/>
        <item x="38"/>
        <item x="39"/>
        <item x="40"/>
        <item x="41"/>
        <item x="3"/>
        <item x="42"/>
        <item x="43"/>
        <item x="44"/>
        <item x="0"/>
        <item x="6"/>
        <item x="27"/>
        <item x="26"/>
        <item x="25"/>
        <item x="24"/>
        <item x="1"/>
        <item x="4"/>
        <item x="23"/>
        <item x="8"/>
        <item x="22"/>
        <item x="21"/>
        <item x="20"/>
        <item x="19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numFmtId="164" showAll="0"/>
    <pivotField showAll="0"/>
    <pivotField showAll="0"/>
    <pivotField showAll="0"/>
    <pivotField axis="axisPage" multipleItemSelectionAllowed="1" showAll="0">
      <items count="3">
        <item h="1" x="0"/>
        <item x="1"/>
        <item t="default"/>
      </items>
    </pivotField>
    <pivotField showAll="0"/>
  </pivotFields>
  <rowFields count="1">
    <field x="0"/>
  </rowFields>
  <rowItems count="4">
    <i>
      <x v="15"/>
    </i>
    <i>
      <x v="31"/>
    </i>
    <i>
      <x v="32"/>
    </i>
    <i t="grand">
      <x/>
    </i>
  </rowItems>
  <colItems count="1">
    <i/>
  </colItems>
  <pageFields count="1">
    <pageField fld="40" hier="-1"/>
  </page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1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3DB73A7-A1E1-46E8-BE84-D95F471C8354}" name="Tableau croisé dynamique10" cacheId="3" applyNumberFormats="0" applyBorderFormats="0" applyFontFormats="0" applyPatternFormats="0" applyAlignmentFormats="0" applyWidthHeightFormats="1" dataCaption="Valeurs" updatedVersion="8" minRefreshableVersion="3" useAutoFormatting="1" itemPrintTitles="1" createdVersion="8" indent="0" outline="1" outlineData="1" multipleFieldFilters="0">
  <location ref="G43:G51" firstHeaderRow="1" firstDataRow="1" firstDataCol="1" rowPageCount="1" colPageCount="1"/>
  <pivotFields count="28">
    <pivotField axis="axisRow" showAll="0">
      <items count="49">
        <item x="9"/>
        <item x="10"/>
        <item x="11"/>
        <item x="12"/>
        <item x="13"/>
        <item x="14"/>
        <item x="15"/>
        <item x="28"/>
        <item x="29"/>
        <item x="30"/>
        <item x="31"/>
        <item x="32"/>
        <item x="33"/>
        <item x="34"/>
        <item x="35"/>
        <item x="7"/>
        <item x="36"/>
        <item x="45"/>
        <item x="46"/>
        <item x="47"/>
        <item x="16"/>
        <item x="5"/>
        <item x="17"/>
        <item x="18"/>
        <item x="2"/>
        <item x="37"/>
        <item x="38"/>
        <item x="39"/>
        <item x="40"/>
        <item x="41"/>
        <item x="3"/>
        <item x="42"/>
        <item x="43"/>
        <item x="44"/>
        <item x="0"/>
        <item x="6"/>
        <item x="27"/>
        <item x="26"/>
        <item x="25"/>
        <item x="24"/>
        <item x="1"/>
        <item x="4"/>
        <item x="23"/>
        <item x="8"/>
        <item x="22"/>
        <item x="21"/>
        <item x="20"/>
        <item x="19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Page" multipleItemSelectionAllowed="1" showAll="0">
      <items count="5">
        <item x="0"/>
        <item h="1" x="3"/>
        <item h="1" x="2"/>
        <item h="1" x="1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0"/>
  </rowFields>
  <rowItems count="8">
    <i>
      <x v="21"/>
    </i>
    <i>
      <x v="24"/>
    </i>
    <i>
      <x v="25"/>
    </i>
    <i>
      <x v="28"/>
    </i>
    <i>
      <x v="30"/>
    </i>
    <i>
      <x v="34"/>
    </i>
    <i>
      <x v="40"/>
    </i>
    <i t="grand">
      <x/>
    </i>
  </rowItems>
  <colItems count="1">
    <i/>
  </colItems>
  <pageFields count="1">
    <pageField fld="12" hier="-1"/>
  </page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1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A439F66-10FC-4D01-85DA-255029A11441}" name="Tableau croisé dynamique7" cacheId="3" applyNumberFormats="0" applyBorderFormats="0" applyFontFormats="0" applyPatternFormats="0" applyAlignmentFormats="0" applyWidthHeightFormats="1" dataCaption="Valeurs" updatedVersion="8" minRefreshableVersion="3" useAutoFormatting="1" itemPrintTitles="1" createdVersion="8" indent="0" outline="1" outlineData="1" multipleFieldFilters="0">
  <location ref="S4:S11" firstHeaderRow="1" firstDataRow="1" firstDataCol="1" rowPageCount="1" colPageCount="1"/>
  <pivotFields count="28">
    <pivotField axis="axisRow" showAll="0">
      <items count="49">
        <item x="9"/>
        <item x="10"/>
        <item x="11"/>
        <item x="12"/>
        <item x="13"/>
        <item x="14"/>
        <item x="15"/>
        <item x="28"/>
        <item x="29"/>
        <item x="30"/>
        <item x="31"/>
        <item x="32"/>
        <item x="33"/>
        <item x="34"/>
        <item x="35"/>
        <item x="7"/>
        <item x="36"/>
        <item x="45"/>
        <item x="46"/>
        <item x="47"/>
        <item x="16"/>
        <item x="5"/>
        <item x="17"/>
        <item x="18"/>
        <item x="2"/>
        <item x="37"/>
        <item x="38"/>
        <item x="39"/>
        <item x="40"/>
        <item x="41"/>
        <item x="3"/>
        <item x="42"/>
        <item x="43"/>
        <item x="44"/>
        <item x="0"/>
        <item x="6"/>
        <item x="27"/>
        <item x="26"/>
        <item x="25"/>
        <item x="24"/>
        <item x="1"/>
        <item x="4"/>
        <item x="23"/>
        <item x="8"/>
        <item x="22"/>
        <item x="21"/>
        <item x="20"/>
        <item x="19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axis="axisPage" multipleItemSelectionAllowed="1" showAll="0">
      <items count="6">
        <item x="1"/>
        <item x="3"/>
        <item x="2"/>
        <item h="1" x="4"/>
        <item h="1" x="0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0"/>
  </rowFields>
  <rowItems count="7">
    <i>
      <x v="8"/>
    </i>
    <i>
      <x v="11"/>
    </i>
    <i>
      <x v="12"/>
    </i>
    <i>
      <x v="14"/>
    </i>
    <i>
      <x v="28"/>
    </i>
    <i>
      <x v="30"/>
    </i>
    <i t="grand">
      <x/>
    </i>
  </rowItems>
  <colItems count="1">
    <i/>
  </colItems>
  <pageFields count="1">
    <pageField fld="9" hier="-1"/>
  </page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1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237B130-8AD4-4F22-9953-EC14D93274A6}" name="Tableau croisé dynamique6" cacheId="3" applyNumberFormats="0" applyBorderFormats="0" applyFontFormats="0" applyPatternFormats="0" applyAlignmentFormats="0" applyWidthHeightFormats="1" dataCaption="Valeurs" updatedVersion="8" minRefreshableVersion="3" useAutoFormatting="1" itemPrintTitles="1" createdVersion="8" indent="0" outline="1" outlineData="1" multipleFieldFilters="0">
  <location ref="P4:P7" firstHeaderRow="1" firstDataRow="1" firstDataCol="1" rowPageCount="1" colPageCount="1"/>
  <pivotFields count="28">
    <pivotField axis="axisRow" showAll="0">
      <items count="49">
        <item x="9"/>
        <item x="10"/>
        <item x="11"/>
        <item x="12"/>
        <item x="13"/>
        <item x="14"/>
        <item x="15"/>
        <item x="28"/>
        <item x="29"/>
        <item x="30"/>
        <item x="31"/>
        <item x="32"/>
        <item x="33"/>
        <item x="34"/>
        <item x="35"/>
        <item x="7"/>
        <item x="36"/>
        <item x="45"/>
        <item x="46"/>
        <item x="47"/>
        <item x="16"/>
        <item x="5"/>
        <item x="17"/>
        <item x="18"/>
        <item x="2"/>
        <item x="37"/>
        <item x="38"/>
        <item x="39"/>
        <item x="40"/>
        <item x="41"/>
        <item x="3"/>
        <item x="42"/>
        <item x="43"/>
        <item x="44"/>
        <item x="0"/>
        <item x="6"/>
        <item x="27"/>
        <item x="26"/>
        <item x="25"/>
        <item x="24"/>
        <item x="1"/>
        <item x="4"/>
        <item x="23"/>
        <item x="8"/>
        <item x="22"/>
        <item x="21"/>
        <item x="20"/>
        <item x="19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axis="axisPage" multipleItemSelectionAllowed="1" showAll="0">
      <items count="5">
        <item x="2"/>
        <item x="1"/>
        <item h="1" x="3"/>
        <item h="1" x="0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0"/>
  </rowFields>
  <rowItems count="3">
    <i>
      <x v="8"/>
    </i>
    <i>
      <x v="28"/>
    </i>
    <i t="grand">
      <x/>
    </i>
  </rowItems>
  <colItems count="1">
    <i/>
  </colItems>
  <pageFields count="1">
    <pageField fld="8" hier="-1"/>
  </page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1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91486EA-D3FD-450E-A18B-C22C14EBA0F6}" name="Tableau croisé dynamique1" cacheId="3" applyNumberFormats="0" applyBorderFormats="0" applyFontFormats="0" applyPatternFormats="0" applyAlignmentFormats="0" applyWidthHeightFormats="1" dataCaption="Valeurs" updatedVersion="8" minRefreshableVersion="3" useAutoFormatting="1" itemPrintTitles="1" createdVersion="8" indent="0" outline="1" outlineData="1" multipleFieldFilters="0">
  <location ref="A4:A35" firstHeaderRow="1" firstDataRow="1" firstDataCol="1" rowPageCount="1" colPageCount="1"/>
  <pivotFields count="28">
    <pivotField axis="axisRow" showAll="0">
      <items count="49">
        <item x="9"/>
        <item x="10"/>
        <item x="11"/>
        <item x="12"/>
        <item x="13"/>
        <item x="14"/>
        <item x="15"/>
        <item x="28"/>
        <item x="29"/>
        <item x="30"/>
        <item x="31"/>
        <item x="32"/>
        <item x="33"/>
        <item x="34"/>
        <item x="35"/>
        <item x="7"/>
        <item x="36"/>
        <item x="45"/>
        <item x="46"/>
        <item x="47"/>
        <item x="16"/>
        <item x="5"/>
        <item x="17"/>
        <item x="18"/>
        <item x="2"/>
        <item x="37"/>
        <item x="38"/>
        <item x="39"/>
        <item x="40"/>
        <item x="41"/>
        <item x="3"/>
        <item x="42"/>
        <item x="43"/>
        <item x="44"/>
        <item x="0"/>
        <item x="6"/>
        <item x="27"/>
        <item x="26"/>
        <item x="25"/>
        <item x="24"/>
        <item x="1"/>
        <item x="4"/>
        <item x="23"/>
        <item x="8"/>
        <item x="22"/>
        <item x="21"/>
        <item x="20"/>
        <item x="19"/>
        <item t="default"/>
      </items>
    </pivotField>
    <pivotField showAll="0"/>
    <pivotField showAll="0"/>
    <pivotField axis="axisPage" multipleItemSelectionAllowed="1" showAll="0">
      <items count="6">
        <item x="1"/>
        <item x="3"/>
        <item x="2"/>
        <item h="1" sd="0" x="4"/>
        <item h="1" sd="0" x="0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0"/>
  </rowFields>
  <rowItems count="31">
    <i>
      <x/>
    </i>
    <i>
      <x v="1"/>
    </i>
    <i>
      <x v="2"/>
    </i>
    <i>
      <x v="3"/>
    </i>
    <i>
      <x v="4"/>
    </i>
    <i>
      <x v="5"/>
    </i>
    <i>
      <x v="6"/>
    </i>
    <i>
      <x v="8"/>
    </i>
    <i>
      <x v="17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8"/>
    </i>
    <i>
      <x v="29"/>
    </i>
    <i>
      <x v="30"/>
    </i>
    <i>
      <x v="33"/>
    </i>
    <i>
      <x v="35"/>
    </i>
    <i>
      <x v="36"/>
    </i>
    <i>
      <x v="37"/>
    </i>
    <i>
      <x v="38"/>
    </i>
    <i>
      <x v="39"/>
    </i>
    <i>
      <x v="41"/>
    </i>
    <i>
      <x v="43"/>
    </i>
    <i>
      <x v="45"/>
    </i>
    <i>
      <x v="46"/>
    </i>
    <i t="grand">
      <x/>
    </i>
  </rowItems>
  <colItems count="1">
    <i/>
  </colItems>
  <pageFields count="1">
    <pageField fld="3" hier="-1"/>
  </page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1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32CE6A3-1A0E-44AC-9CF9-F7679CFF9B57}" name="Tableau croisé dynamique13" cacheId="2" applyNumberFormats="0" applyBorderFormats="0" applyFontFormats="0" applyPatternFormats="0" applyAlignmentFormats="0" applyWidthHeightFormats="1" dataCaption="Valeurs" updatedVersion="8" minRefreshableVersion="3" useAutoFormatting="1" itemPrintTitles="1" createdVersion="8" indent="0" outline="1" outlineData="1" multipleFieldFilters="0">
  <location ref="D84:D95" firstHeaderRow="1" firstDataRow="1" firstDataCol="1" rowPageCount="1" colPageCount="1"/>
  <pivotFields count="42">
    <pivotField axis="axisRow" showAll="0">
      <items count="49">
        <item x="9"/>
        <item x="10"/>
        <item x="11"/>
        <item x="12"/>
        <item x="13"/>
        <item x="14"/>
        <item x="15"/>
        <item x="28"/>
        <item x="29"/>
        <item x="30"/>
        <item x="31"/>
        <item x="32"/>
        <item x="33"/>
        <item x="34"/>
        <item x="35"/>
        <item x="7"/>
        <item x="36"/>
        <item x="45"/>
        <item x="46"/>
        <item x="47"/>
        <item x="16"/>
        <item x="5"/>
        <item x="17"/>
        <item x="18"/>
        <item x="2"/>
        <item x="37"/>
        <item x="38"/>
        <item x="39"/>
        <item x="40"/>
        <item x="41"/>
        <item x="3"/>
        <item x="42"/>
        <item x="43"/>
        <item x="44"/>
        <item x="0"/>
        <item x="6"/>
        <item x="27"/>
        <item x="26"/>
        <item x="25"/>
        <item x="24"/>
        <item x="1"/>
        <item x="4"/>
        <item x="23"/>
        <item x="8"/>
        <item x="22"/>
        <item x="21"/>
        <item x="20"/>
        <item x="19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numFmtId="164" showAll="0"/>
    <pivotField showAll="0"/>
    <pivotField axis="axisPage" multipleItemSelectionAllowed="1" showAll="0">
      <items count="3">
        <item h="1" x="0"/>
        <item x="1"/>
        <item t="default"/>
      </items>
    </pivotField>
    <pivotField showAll="0"/>
    <pivotField showAll="0"/>
    <pivotField showAll="0"/>
  </pivotFields>
  <rowFields count="1">
    <field x="0"/>
  </rowFields>
  <rowItems count="11">
    <i>
      <x/>
    </i>
    <i>
      <x v="1"/>
    </i>
    <i>
      <x v="2"/>
    </i>
    <i>
      <x v="3"/>
    </i>
    <i>
      <x v="4"/>
    </i>
    <i>
      <x v="5"/>
    </i>
    <i>
      <x v="30"/>
    </i>
    <i>
      <x v="39"/>
    </i>
    <i>
      <x v="43"/>
    </i>
    <i>
      <x v="47"/>
    </i>
    <i t="grand">
      <x/>
    </i>
  </rowItems>
  <colItems count="1">
    <i/>
  </colItems>
  <pageFields count="1">
    <pageField fld="38" hier="-1"/>
  </page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16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9A70B02-C5CC-4B58-91E9-B238D1B5551E}" name="Tableau croisé dynamique4" cacheId="3" applyNumberFormats="0" applyBorderFormats="0" applyFontFormats="0" applyPatternFormats="0" applyAlignmentFormats="0" applyWidthHeightFormats="1" dataCaption="Valeurs" updatedVersion="8" minRefreshableVersion="3" useAutoFormatting="1" itemPrintTitles="1" createdVersion="8" indent="0" outline="1" outlineData="1" multipleFieldFilters="0">
  <location ref="J4:J17" firstHeaderRow="1" firstDataRow="1" firstDataCol="1" rowPageCount="1" colPageCount="1"/>
  <pivotFields count="28">
    <pivotField axis="axisRow" showAll="0">
      <items count="49">
        <item x="9"/>
        <item x="10"/>
        <item x="11"/>
        <item x="12"/>
        <item x="13"/>
        <item x="14"/>
        <item x="15"/>
        <item x="28"/>
        <item x="29"/>
        <item x="30"/>
        <item x="31"/>
        <item x="32"/>
        <item x="33"/>
        <item x="34"/>
        <item x="35"/>
        <item x="7"/>
        <item x="36"/>
        <item x="45"/>
        <item x="46"/>
        <item x="47"/>
        <item x="16"/>
        <item x="5"/>
        <item x="17"/>
        <item x="18"/>
        <item x="2"/>
        <item x="37"/>
        <item x="38"/>
        <item x="39"/>
        <item x="40"/>
        <item x="41"/>
        <item x="3"/>
        <item x="42"/>
        <item x="43"/>
        <item x="44"/>
        <item x="0"/>
        <item x="6"/>
        <item x="27"/>
        <item x="26"/>
        <item x="25"/>
        <item x="24"/>
        <item x="1"/>
        <item x="4"/>
        <item x="23"/>
        <item x="8"/>
        <item x="22"/>
        <item x="21"/>
        <item x="20"/>
        <item x="19"/>
        <item t="default"/>
      </items>
    </pivotField>
    <pivotField showAll="0"/>
    <pivotField showAll="0"/>
    <pivotField showAll="0"/>
    <pivotField showAll="0"/>
    <pivotField showAll="0"/>
    <pivotField axis="axisPage" multipleItemSelectionAllowed="1" showAll="0">
      <items count="6">
        <item x="1"/>
        <item x="3"/>
        <item x="2"/>
        <item h="1" x="4"/>
        <item h="1" x="0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0"/>
  </rowFields>
  <rowItems count="13">
    <i>
      <x v="7"/>
    </i>
    <i>
      <x v="8"/>
    </i>
    <i>
      <x v="9"/>
    </i>
    <i>
      <x v="10"/>
    </i>
    <i>
      <x v="13"/>
    </i>
    <i>
      <x v="16"/>
    </i>
    <i>
      <x v="28"/>
    </i>
    <i>
      <x v="30"/>
    </i>
    <i>
      <x v="34"/>
    </i>
    <i>
      <x v="40"/>
    </i>
    <i>
      <x v="44"/>
    </i>
    <i>
      <x v="47"/>
    </i>
    <i t="grand">
      <x/>
    </i>
  </rowItems>
  <colItems count="1">
    <i/>
  </colItems>
  <pageFields count="1">
    <pageField fld="6" hier="-1"/>
  </page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5B0B1F9-EAE0-442D-87EE-89913581C53F}" name="Tableau croisé dynamique8" cacheId="3" applyNumberFormats="0" applyBorderFormats="0" applyFontFormats="0" applyPatternFormats="0" applyAlignmentFormats="0" applyWidthHeightFormats="1" dataCaption="Valeurs" updatedVersion="8" minRefreshableVersion="3" useAutoFormatting="1" itemPrintTitles="1" createdVersion="8" indent="0" outline="1" outlineData="1" multipleFieldFilters="0">
  <location ref="A43:A56" firstHeaderRow="1" firstDataRow="1" firstDataCol="1" rowPageCount="1" colPageCount="1"/>
  <pivotFields count="28">
    <pivotField axis="axisRow" showAll="0">
      <items count="49">
        <item x="9"/>
        <item x="10"/>
        <item x="11"/>
        <item x="12"/>
        <item x="13"/>
        <item x="14"/>
        <item x="15"/>
        <item x="28"/>
        <item x="29"/>
        <item x="30"/>
        <item x="31"/>
        <item x="32"/>
        <item x="33"/>
        <item x="34"/>
        <item x="35"/>
        <item x="7"/>
        <item x="36"/>
        <item x="45"/>
        <item x="46"/>
        <item x="47"/>
        <item x="16"/>
        <item x="5"/>
        <item x="17"/>
        <item x="18"/>
        <item x="2"/>
        <item x="37"/>
        <item x="38"/>
        <item x="39"/>
        <item x="40"/>
        <item x="41"/>
        <item x="3"/>
        <item x="42"/>
        <item x="43"/>
        <item x="44"/>
        <item x="0"/>
        <item x="6"/>
        <item x="27"/>
        <item x="26"/>
        <item x="25"/>
        <item x="24"/>
        <item x="1"/>
        <item x="4"/>
        <item x="23"/>
        <item x="8"/>
        <item x="22"/>
        <item x="21"/>
        <item x="20"/>
        <item x="19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Page" multipleItemSelectionAllowed="1" showAll="0">
      <items count="4">
        <item x="1"/>
        <item h="1" x="2"/>
        <item h="1" x="0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0"/>
  </rowFields>
  <rowItems count="13">
    <i>
      <x/>
    </i>
    <i>
      <x v="1"/>
    </i>
    <i>
      <x v="2"/>
    </i>
    <i>
      <x v="3"/>
    </i>
    <i>
      <x v="4"/>
    </i>
    <i>
      <x v="5"/>
    </i>
    <i>
      <x v="6"/>
    </i>
    <i>
      <x v="9"/>
    </i>
    <i>
      <x v="10"/>
    </i>
    <i>
      <x v="19"/>
    </i>
    <i>
      <x v="41"/>
    </i>
    <i>
      <x v="43"/>
    </i>
    <i t="grand">
      <x/>
    </i>
  </rowItems>
  <colItems count="1">
    <i/>
  </colItems>
  <pageFields count="1">
    <pageField fld="10" hier="-1"/>
  </page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1DFB92E-0974-4C2D-95A5-BF7E0F45FE49}" name="Tableau croisé dynamique11" cacheId="1" applyNumberFormats="0" applyBorderFormats="0" applyFontFormats="0" applyPatternFormats="0" applyAlignmentFormats="0" applyWidthHeightFormats="1" dataCaption="Valeurs" updatedVersion="8" minRefreshableVersion="3" useAutoFormatting="1" itemPrintTitles="1" createdVersion="8" indent="0" outline="1" outlineData="1" multipleFieldFilters="0">
  <location ref="J43:J63" firstHeaderRow="1" firstDataRow="1" firstDataCol="1" rowPageCount="1" colPageCount="1"/>
  <pivotFields count="35">
    <pivotField axis="axisRow" showAll="0">
      <items count="49">
        <item x="9"/>
        <item x="10"/>
        <item x="11"/>
        <item x="12"/>
        <item x="13"/>
        <item x="14"/>
        <item x="15"/>
        <item x="28"/>
        <item x="29"/>
        <item x="30"/>
        <item x="31"/>
        <item x="32"/>
        <item x="33"/>
        <item x="34"/>
        <item x="35"/>
        <item x="7"/>
        <item x="36"/>
        <item x="45"/>
        <item x="46"/>
        <item x="47"/>
        <item x="16"/>
        <item x="5"/>
        <item x="17"/>
        <item x="18"/>
        <item x="2"/>
        <item x="37"/>
        <item x="38"/>
        <item x="39"/>
        <item x="40"/>
        <item x="41"/>
        <item x="3"/>
        <item x="42"/>
        <item x="43"/>
        <item x="44"/>
        <item x="0"/>
        <item x="6"/>
        <item x="27"/>
        <item x="26"/>
        <item x="25"/>
        <item x="24"/>
        <item x="1"/>
        <item x="4"/>
        <item x="23"/>
        <item x="8"/>
        <item x="22"/>
        <item x="21"/>
        <item x="20"/>
        <item x="19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Page" multipleItemSelectionAllowed="1" showAll="0">
      <items count="3">
        <item x="1"/>
        <item h="1" x="0"/>
        <item t="default"/>
      </items>
    </pivotField>
  </pivotFields>
  <rowFields count="1">
    <field x="0"/>
  </rowFields>
  <rowItems count="20">
    <i>
      <x v="5"/>
    </i>
    <i>
      <x v="7"/>
    </i>
    <i>
      <x v="8"/>
    </i>
    <i>
      <x v="9"/>
    </i>
    <i>
      <x v="10"/>
    </i>
    <i>
      <x v="11"/>
    </i>
    <i>
      <x v="13"/>
    </i>
    <i>
      <x v="14"/>
    </i>
    <i>
      <x v="15"/>
    </i>
    <i>
      <x v="16"/>
    </i>
    <i>
      <x v="18"/>
    </i>
    <i>
      <x v="26"/>
    </i>
    <i>
      <x v="27"/>
    </i>
    <i>
      <x v="28"/>
    </i>
    <i>
      <x v="35"/>
    </i>
    <i>
      <x v="39"/>
    </i>
    <i>
      <x v="40"/>
    </i>
    <i>
      <x v="42"/>
    </i>
    <i>
      <x v="45"/>
    </i>
    <i t="grand">
      <x/>
    </i>
  </rowItems>
  <colItems count="1">
    <i/>
  </colItems>
  <pageFields count="1">
    <pageField fld="34" hier="-1"/>
  </page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146DBBE-793B-40BE-BC00-0F647398E98B}" name="Tableau croisé dynamique9" cacheId="3" applyNumberFormats="0" applyBorderFormats="0" applyFontFormats="0" applyPatternFormats="0" applyAlignmentFormats="0" applyWidthHeightFormats="1" dataCaption="Valeurs" updatedVersion="8" minRefreshableVersion="3" useAutoFormatting="1" itemPrintTitles="1" createdVersion="8" indent="0" outline="1" outlineData="1" multipleFieldFilters="0">
  <location ref="D43:D73" firstHeaderRow="1" firstDataRow="1" firstDataCol="1" rowPageCount="1" colPageCount="1"/>
  <pivotFields count="28">
    <pivotField axis="axisRow" showAll="0">
      <items count="49">
        <item x="9"/>
        <item x="10"/>
        <item x="11"/>
        <item x="12"/>
        <item x="13"/>
        <item x="14"/>
        <item x="15"/>
        <item x="28"/>
        <item x="29"/>
        <item x="30"/>
        <item x="31"/>
        <item x="32"/>
        <item x="33"/>
        <item x="34"/>
        <item x="35"/>
        <item x="7"/>
        <item x="36"/>
        <item x="45"/>
        <item x="46"/>
        <item x="47"/>
        <item x="16"/>
        <item x="5"/>
        <item x="17"/>
        <item x="18"/>
        <item x="2"/>
        <item x="37"/>
        <item x="38"/>
        <item x="39"/>
        <item x="40"/>
        <item x="41"/>
        <item x="3"/>
        <item x="42"/>
        <item x="43"/>
        <item x="44"/>
        <item x="0"/>
        <item x="6"/>
        <item x="27"/>
        <item x="26"/>
        <item x="25"/>
        <item x="24"/>
        <item x="1"/>
        <item x="4"/>
        <item x="23"/>
        <item x="8"/>
        <item x="22"/>
        <item x="21"/>
        <item x="20"/>
        <item x="19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Page" multipleItemSelectionAllowed="1" showAll="0">
      <items count="4">
        <item x="1"/>
        <item h="1" x="2"/>
        <item h="1" x="0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0"/>
  </rowFields>
  <rowItems count="30">
    <i>
      <x v="7"/>
    </i>
    <i>
      <x v="8"/>
    </i>
    <i>
      <x v="11"/>
    </i>
    <i>
      <x v="12"/>
    </i>
    <i>
      <x v="13"/>
    </i>
    <i>
      <x v="14"/>
    </i>
    <i>
      <x v="15"/>
    </i>
    <i>
      <x v="16"/>
    </i>
    <i>
      <x v="20"/>
    </i>
    <i>
      <x v="21"/>
    </i>
    <i>
      <x v="22"/>
    </i>
    <i>
      <x v="23"/>
    </i>
    <i>
      <x v="25"/>
    </i>
    <i>
      <x v="26"/>
    </i>
    <i>
      <x v="27"/>
    </i>
    <i>
      <x v="28"/>
    </i>
    <i>
      <x v="29"/>
    </i>
    <i>
      <x v="31"/>
    </i>
    <i>
      <x v="32"/>
    </i>
    <i>
      <x v="35"/>
    </i>
    <i>
      <x v="36"/>
    </i>
    <i>
      <x v="37"/>
    </i>
    <i>
      <x v="38"/>
    </i>
    <i>
      <x v="39"/>
    </i>
    <i>
      <x v="42"/>
    </i>
    <i>
      <x v="44"/>
    </i>
    <i>
      <x v="45"/>
    </i>
    <i>
      <x v="46"/>
    </i>
    <i>
      <x v="47"/>
    </i>
    <i t="grand">
      <x/>
    </i>
  </rowItems>
  <colItems count="1">
    <i/>
  </colItems>
  <pageFields count="1">
    <pageField fld="11" hier="-1"/>
  </page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E284B7F-2129-4A0D-BD4D-18E729AC1998}" name="Tableau croisé dynamique16" cacheId="0" applyNumberFormats="0" applyBorderFormats="0" applyFontFormats="0" applyPatternFormats="0" applyAlignmentFormats="0" applyWidthHeightFormats="1" dataCaption="Valeurs" updatedVersion="8" minRefreshableVersion="3" useAutoFormatting="1" itemPrintTitles="1" createdVersion="8" indent="0" outline="1" outlineData="1" multipleFieldFilters="0">
  <location ref="M43:M65" firstHeaderRow="1" firstDataRow="1" firstDataCol="1" rowPageCount="1" colPageCount="1"/>
  <pivotFields count="36">
    <pivotField axis="axisRow" showAll="0">
      <items count="49">
        <item x="9"/>
        <item x="10"/>
        <item x="11"/>
        <item x="12"/>
        <item x="13"/>
        <item x="14"/>
        <item x="15"/>
        <item x="28"/>
        <item x="29"/>
        <item x="30"/>
        <item x="31"/>
        <item x="32"/>
        <item x="33"/>
        <item x="34"/>
        <item x="35"/>
        <item x="7"/>
        <item x="36"/>
        <item x="45"/>
        <item x="46"/>
        <item x="47"/>
        <item x="16"/>
        <item x="5"/>
        <item x="17"/>
        <item x="18"/>
        <item x="2"/>
        <item x="37"/>
        <item x="38"/>
        <item x="39"/>
        <item x="40"/>
        <item x="41"/>
        <item x="3"/>
        <item x="42"/>
        <item x="43"/>
        <item x="44"/>
        <item x="0"/>
        <item x="6"/>
        <item x="27"/>
        <item x="26"/>
        <item x="25"/>
        <item x="24"/>
        <item x="1"/>
        <item x="4"/>
        <item x="23"/>
        <item x="8"/>
        <item x="22"/>
        <item x="21"/>
        <item x="20"/>
        <item x="19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Page" multipleItemSelectionAllowed="1" showAll="0">
      <items count="3">
        <item x="0"/>
        <item h="1" x="1"/>
        <item t="default"/>
      </items>
    </pivotField>
  </pivotFields>
  <rowFields count="1">
    <field x="0"/>
  </rowFields>
  <rowItems count="22">
    <i>
      <x v="6"/>
    </i>
    <i>
      <x v="7"/>
    </i>
    <i>
      <x v="8"/>
    </i>
    <i>
      <x v="9"/>
    </i>
    <i>
      <x v="10"/>
    </i>
    <i>
      <x v="12"/>
    </i>
    <i>
      <x v="13"/>
    </i>
    <i>
      <x v="16"/>
    </i>
    <i>
      <x v="17"/>
    </i>
    <i>
      <x v="18"/>
    </i>
    <i>
      <x v="26"/>
    </i>
    <i>
      <x v="27"/>
    </i>
    <i>
      <x v="28"/>
    </i>
    <i>
      <x v="34"/>
    </i>
    <i>
      <x v="35"/>
    </i>
    <i>
      <x v="38"/>
    </i>
    <i>
      <x v="40"/>
    </i>
    <i>
      <x v="41"/>
    </i>
    <i>
      <x v="42"/>
    </i>
    <i>
      <x v="44"/>
    </i>
    <i>
      <x v="45"/>
    </i>
    <i t="grand">
      <x/>
    </i>
  </rowItems>
  <colItems count="1">
    <i/>
  </colItems>
  <pageFields count="1">
    <pageField fld="35" hier="-1"/>
  </page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6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C97DDE3-A729-4FB1-9086-02FC5A6BC6B2}" name="Tableau croisé dynamique3" cacheId="3" applyNumberFormats="0" applyBorderFormats="0" applyFontFormats="0" applyPatternFormats="0" applyAlignmentFormats="0" applyWidthHeightFormats="1" dataCaption="Valeurs" updatedVersion="8" minRefreshableVersion="3" useAutoFormatting="1" itemPrintTitles="1" createdVersion="8" indent="0" outline="1" outlineData="1" multipleFieldFilters="0">
  <location ref="G4:G22" firstHeaderRow="1" firstDataRow="1" firstDataCol="1" rowPageCount="1" colPageCount="1"/>
  <pivotFields count="28">
    <pivotField axis="axisRow" showAll="0">
      <items count="49">
        <item x="9"/>
        <item x="10"/>
        <item x="11"/>
        <item x="12"/>
        <item x="13"/>
        <item x="14"/>
        <item x="15"/>
        <item x="28"/>
        <item x="29"/>
        <item x="30"/>
        <item x="31"/>
        <item x="32"/>
        <item x="33"/>
        <item x="34"/>
        <item x="35"/>
        <item x="7"/>
        <item x="36"/>
        <item x="45"/>
        <item x="46"/>
        <item x="47"/>
        <item x="16"/>
        <item x="5"/>
        <item x="17"/>
        <item x="18"/>
        <item x="2"/>
        <item x="37"/>
        <item x="38"/>
        <item x="39"/>
        <item x="40"/>
        <item x="41"/>
        <item x="3"/>
        <item x="42"/>
        <item x="43"/>
        <item x="44"/>
        <item x="0"/>
        <item x="6"/>
        <item x="27"/>
        <item x="26"/>
        <item x="25"/>
        <item x="24"/>
        <item x="1"/>
        <item x="4"/>
        <item x="23"/>
        <item x="8"/>
        <item x="22"/>
        <item x="21"/>
        <item x="20"/>
        <item x="19"/>
        <item t="default"/>
      </items>
    </pivotField>
    <pivotField showAll="0"/>
    <pivotField showAll="0"/>
    <pivotField showAll="0"/>
    <pivotField showAll="0"/>
    <pivotField axis="axisPage" multipleItemSelectionAllowed="1" showAll="0">
      <items count="6">
        <item x="0"/>
        <item x="3"/>
        <item x="2"/>
        <item h="1" x="4"/>
        <item h="1" x="1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0"/>
  </rowFields>
  <rowItems count="18">
    <i>
      <x/>
    </i>
    <i>
      <x v="1"/>
    </i>
    <i>
      <x v="2"/>
    </i>
    <i>
      <x v="3"/>
    </i>
    <i>
      <x v="4"/>
    </i>
    <i>
      <x v="5"/>
    </i>
    <i>
      <x v="6"/>
    </i>
    <i>
      <x v="8"/>
    </i>
    <i>
      <x v="28"/>
    </i>
    <i>
      <x v="29"/>
    </i>
    <i>
      <x v="30"/>
    </i>
    <i>
      <x v="34"/>
    </i>
    <i>
      <x v="39"/>
    </i>
    <i>
      <x v="40"/>
    </i>
    <i>
      <x v="44"/>
    </i>
    <i>
      <x v="46"/>
    </i>
    <i>
      <x v="47"/>
    </i>
    <i t="grand">
      <x/>
    </i>
  </rowItems>
  <colItems count="1">
    <i/>
  </colItems>
  <pageFields count="1">
    <pageField fld="5" hier="-1"/>
  </page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7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7B39037-5966-4F5F-8074-66EA111A9305}" name="Tableau croisé dynamique2" cacheId="3" applyNumberFormats="0" applyBorderFormats="0" applyFontFormats="0" applyPatternFormats="0" applyAlignmentFormats="0" applyWidthHeightFormats="1" dataCaption="Valeurs" updatedVersion="8" minRefreshableVersion="3" useAutoFormatting="1" itemPrintTitles="1" createdVersion="8" indent="0" outline="1" outlineData="1" multipleFieldFilters="0">
  <location ref="D4:D20" firstHeaderRow="1" firstDataRow="1" firstDataCol="1" rowPageCount="1" colPageCount="1"/>
  <pivotFields count="28">
    <pivotField axis="axisRow" showAll="0">
      <items count="49">
        <item x="9"/>
        <item x="10"/>
        <item x="11"/>
        <item x="12"/>
        <item x="13"/>
        <item x="14"/>
        <item x="15"/>
        <item x="28"/>
        <item x="29"/>
        <item x="30"/>
        <item x="31"/>
        <item x="32"/>
        <item x="33"/>
        <item x="34"/>
        <item x="35"/>
        <item x="7"/>
        <item x="36"/>
        <item x="45"/>
        <item x="46"/>
        <item x="47"/>
        <item x="16"/>
        <item x="5"/>
        <item x="17"/>
        <item x="18"/>
        <item x="2"/>
        <item x="37"/>
        <item x="38"/>
        <item x="39"/>
        <item x="40"/>
        <item x="41"/>
        <item x="3"/>
        <item x="42"/>
        <item x="43"/>
        <item x="44"/>
        <item x="0"/>
        <item x="6"/>
        <item x="27"/>
        <item x="26"/>
        <item x="25"/>
        <item x="24"/>
        <item x="1"/>
        <item x="4"/>
        <item x="23"/>
        <item x="8"/>
        <item x="22"/>
        <item x="21"/>
        <item x="20"/>
        <item x="19"/>
        <item t="default"/>
      </items>
    </pivotField>
    <pivotField showAll="0"/>
    <pivotField showAll="0"/>
    <pivotField showAll="0"/>
    <pivotField axis="axisPage" multipleItemSelectionAllowed="1" showAll="0">
      <items count="6">
        <item x="1"/>
        <item x="3"/>
        <item x="2"/>
        <item h="1" x="4"/>
        <item h="1" x="0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0"/>
  </rowFields>
  <rowItems count="16">
    <i>
      <x v="8"/>
    </i>
    <i>
      <x v="15"/>
    </i>
    <i>
      <x v="19"/>
    </i>
    <i>
      <x v="20"/>
    </i>
    <i>
      <x v="27"/>
    </i>
    <i>
      <x v="28"/>
    </i>
    <i>
      <x v="29"/>
    </i>
    <i>
      <x v="30"/>
    </i>
    <i>
      <x v="33"/>
    </i>
    <i>
      <x v="35"/>
    </i>
    <i>
      <x v="36"/>
    </i>
    <i>
      <x v="37"/>
    </i>
    <i>
      <x v="41"/>
    </i>
    <i>
      <x v="42"/>
    </i>
    <i>
      <x v="43"/>
    </i>
    <i t="grand">
      <x/>
    </i>
  </rowItems>
  <colItems count="1">
    <i/>
  </colItems>
  <pageFields count="1">
    <pageField fld="4" hier="-1"/>
  </page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8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8572414-6DA1-44BF-A96A-8BC856C5A776}" name="Tableau croisé dynamique5" cacheId="3" applyNumberFormats="0" applyBorderFormats="0" applyFontFormats="0" applyPatternFormats="0" applyAlignmentFormats="0" applyWidthHeightFormats="1" dataCaption="Valeurs" updatedVersion="8" minRefreshableVersion="3" useAutoFormatting="1" itemPrintTitles="1" createdVersion="8" indent="0" outline="1" outlineData="1" multipleFieldFilters="0">
  <location ref="M4:M13" firstHeaderRow="1" firstDataRow="1" firstDataCol="1" rowPageCount="1" colPageCount="1"/>
  <pivotFields count="28">
    <pivotField axis="axisRow" showAll="0">
      <items count="49">
        <item x="9"/>
        <item x="10"/>
        <item x="11"/>
        <item x="12"/>
        <item x="13"/>
        <item x="14"/>
        <item x="15"/>
        <item x="28"/>
        <item x="29"/>
        <item x="30"/>
        <item x="31"/>
        <item x="32"/>
        <item x="33"/>
        <item x="34"/>
        <item x="35"/>
        <item x="7"/>
        <item x="36"/>
        <item x="45"/>
        <item x="46"/>
        <item x="47"/>
        <item x="16"/>
        <item x="5"/>
        <item x="17"/>
        <item x="18"/>
        <item x="2"/>
        <item x="37"/>
        <item x="38"/>
        <item x="39"/>
        <item x="40"/>
        <item x="41"/>
        <item x="3"/>
        <item x="42"/>
        <item x="43"/>
        <item x="44"/>
        <item x="0"/>
        <item x="6"/>
        <item x="27"/>
        <item x="26"/>
        <item x="25"/>
        <item x="24"/>
        <item x="1"/>
        <item x="4"/>
        <item x="23"/>
        <item x="8"/>
        <item x="22"/>
        <item x="21"/>
        <item x="20"/>
        <item x="19"/>
        <item t="default"/>
      </items>
    </pivotField>
    <pivotField showAll="0"/>
    <pivotField showAll="0"/>
    <pivotField showAll="0"/>
    <pivotField showAll="0"/>
    <pivotField showAll="0"/>
    <pivotField showAll="0"/>
    <pivotField axis="axisPage" multipleItemSelectionAllowed="1" showAll="0">
      <items count="6">
        <item x="1"/>
        <item x="3"/>
        <item x="2"/>
        <item h="1" x="4"/>
        <item h="1" x="0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0"/>
  </rowFields>
  <rowItems count="9">
    <i>
      <x v="5"/>
    </i>
    <i>
      <x v="8"/>
    </i>
    <i>
      <x v="15"/>
    </i>
    <i>
      <x v="28"/>
    </i>
    <i>
      <x v="30"/>
    </i>
    <i>
      <x v="31"/>
    </i>
    <i>
      <x v="32"/>
    </i>
    <i>
      <x v="38"/>
    </i>
    <i t="grand">
      <x/>
    </i>
  </rowItems>
  <colItems count="1">
    <i/>
  </colItems>
  <pageFields count="1">
    <pageField fld="7" hier="-1"/>
  </page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9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06FC9E0-5A15-471E-A344-231261AFCE90}" name="Tableau croisé dynamique12" cacheId="2" applyNumberFormats="0" applyBorderFormats="0" applyFontFormats="0" applyPatternFormats="0" applyAlignmentFormats="0" applyWidthHeightFormats="1" dataCaption="Valeurs" updatedVersion="8" minRefreshableVersion="3" useAutoFormatting="1" itemPrintTitles="1" createdVersion="8" indent="0" outline="1" outlineData="1" multipleFieldFilters="0">
  <location ref="A84:A89" firstHeaderRow="1" firstDataRow="1" firstDataCol="1" rowPageCount="1" colPageCount="1"/>
  <pivotFields count="42">
    <pivotField axis="axisRow" showAll="0">
      <items count="49">
        <item x="9"/>
        <item x="10"/>
        <item x="11"/>
        <item x="12"/>
        <item x="13"/>
        <item x="14"/>
        <item x="15"/>
        <item x="28"/>
        <item x="29"/>
        <item x="30"/>
        <item x="31"/>
        <item x="32"/>
        <item x="33"/>
        <item x="34"/>
        <item x="35"/>
        <item x="7"/>
        <item x="36"/>
        <item x="45"/>
        <item x="46"/>
        <item x="47"/>
        <item x="16"/>
        <item x="5"/>
        <item x="17"/>
        <item x="18"/>
        <item x="2"/>
        <item x="37"/>
        <item x="38"/>
        <item x="39"/>
        <item x="40"/>
        <item x="41"/>
        <item x="3"/>
        <item x="42"/>
        <item x="43"/>
        <item x="44"/>
        <item x="0"/>
        <item x="6"/>
        <item x="27"/>
        <item x="26"/>
        <item x="25"/>
        <item x="24"/>
        <item x="1"/>
        <item x="4"/>
        <item x="23"/>
        <item x="8"/>
        <item x="22"/>
        <item x="21"/>
        <item x="20"/>
        <item x="19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numFmtId="164" showAll="0"/>
    <pivotField axis="axisPage" multipleItemSelectionAllowed="1" showAll="0">
      <items count="3">
        <item h="1" x="0"/>
        <item x="1"/>
        <item t="default"/>
      </items>
    </pivotField>
    <pivotField showAll="0"/>
    <pivotField showAll="0"/>
    <pivotField showAll="0"/>
    <pivotField showAll="0"/>
  </pivotFields>
  <rowFields count="1">
    <field x="0"/>
  </rowFields>
  <rowItems count="5">
    <i>
      <x v="24"/>
    </i>
    <i>
      <x v="29"/>
    </i>
    <i>
      <x v="30"/>
    </i>
    <i>
      <x v="46"/>
    </i>
    <i t="grand">
      <x/>
    </i>
  </rowItems>
  <colItems count="1">
    <i/>
  </colItems>
  <pageFields count="1">
    <pageField fld="37" hier="-1"/>
  </page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ivotTable" Target="../pivotTables/pivotTable8.xml"/><Relationship Id="rId13" Type="http://schemas.openxmlformats.org/officeDocument/2006/relationships/pivotTable" Target="../pivotTables/pivotTable13.xml"/><Relationship Id="rId3" Type="http://schemas.openxmlformats.org/officeDocument/2006/relationships/pivotTable" Target="../pivotTables/pivotTable3.xml"/><Relationship Id="rId7" Type="http://schemas.openxmlformats.org/officeDocument/2006/relationships/pivotTable" Target="../pivotTables/pivotTable7.xml"/><Relationship Id="rId12" Type="http://schemas.openxmlformats.org/officeDocument/2006/relationships/pivotTable" Target="../pivotTables/pivotTable12.xml"/><Relationship Id="rId2" Type="http://schemas.openxmlformats.org/officeDocument/2006/relationships/pivotTable" Target="../pivotTables/pivotTable2.xml"/><Relationship Id="rId16" Type="http://schemas.openxmlformats.org/officeDocument/2006/relationships/pivotTable" Target="../pivotTables/pivotTable16.xml"/><Relationship Id="rId1" Type="http://schemas.openxmlformats.org/officeDocument/2006/relationships/pivotTable" Target="../pivotTables/pivotTable1.xml"/><Relationship Id="rId6" Type="http://schemas.openxmlformats.org/officeDocument/2006/relationships/pivotTable" Target="../pivotTables/pivotTable6.xml"/><Relationship Id="rId11" Type="http://schemas.openxmlformats.org/officeDocument/2006/relationships/pivotTable" Target="../pivotTables/pivotTable11.xml"/><Relationship Id="rId5" Type="http://schemas.openxmlformats.org/officeDocument/2006/relationships/pivotTable" Target="../pivotTables/pivotTable5.xml"/><Relationship Id="rId15" Type="http://schemas.openxmlformats.org/officeDocument/2006/relationships/pivotTable" Target="../pivotTables/pivotTable15.xml"/><Relationship Id="rId10" Type="http://schemas.openxmlformats.org/officeDocument/2006/relationships/pivotTable" Target="../pivotTables/pivotTable10.xml"/><Relationship Id="rId4" Type="http://schemas.openxmlformats.org/officeDocument/2006/relationships/pivotTable" Target="../pivotTables/pivotTable4.xml"/><Relationship Id="rId9" Type="http://schemas.openxmlformats.org/officeDocument/2006/relationships/pivotTable" Target="../pivotTables/pivotTable9.xml"/><Relationship Id="rId14" Type="http://schemas.openxmlformats.org/officeDocument/2006/relationships/pivotTable" Target="../pivotTables/pivotTable14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ecologie.gouv.fr/sites/default/files/BAT-TH-142%20v%20A38-2%20%C3%A0%20compter%20du%2001-11-2021.pdf" TargetMode="External"/><Relationship Id="rId13" Type="http://schemas.openxmlformats.org/officeDocument/2006/relationships/hyperlink" Target="https://www.ecologie.gouv.fr/sites/default/files/BAT-TH-143.pdf" TargetMode="External"/><Relationship Id="rId3" Type="http://schemas.openxmlformats.org/officeDocument/2006/relationships/hyperlink" Target="https://www.ecologie.gouv.fr/sites/default/files/BAT-TH-158%20vA42-2%20%C3%A0%20compter%20du%2031-01-2022.pdf" TargetMode="External"/><Relationship Id="rId7" Type="http://schemas.openxmlformats.org/officeDocument/2006/relationships/hyperlink" Target="https://www.ecologie.gouv.fr/sites/default/files/BAT-TH-143.pdf" TargetMode="External"/><Relationship Id="rId12" Type="http://schemas.openxmlformats.org/officeDocument/2006/relationships/hyperlink" Target="https://www.ecologie.gouv.fr/sites/default/files/BAT-TH-143.pdf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s://www.ecologie.gouv.fr/sites/default/files/BAT-EN-111%20v%20A38-1%20%C3%A0%20compter%20du%2031-07-2021.pdf" TargetMode="External"/><Relationship Id="rId16" Type="http://schemas.openxmlformats.org/officeDocument/2006/relationships/hyperlink" Target="https://www.ecologie.gouv.fr/sites/default/files/BAT-TH-142%20v%20A38-2%20%C3%A0%20compter%20du%2001-11-2021.pdf" TargetMode="External"/><Relationship Id="rId1" Type="http://schemas.openxmlformats.org/officeDocument/2006/relationships/hyperlink" Target="https://www.ecologie.gouv.fr/sites/default/files/BAT-EN-112%20v%20A38-1%20%C3%A0%20compter%20du%2031-07-2021.pdf" TargetMode="External"/><Relationship Id="rId6" Type="http://schemas.openxmlformats.org/officeDocument/2006/relationships/hyperlink" Target="https://www.ecologie.gouv.fr/sites/default/files/BAT-TH-154.pdf" TargetMode="External"/><Relationship Id="rId11" Type="http://schemas.openxmlformats.org/officeDocument/2006/relationships/hyperlink" Target="https://www.ecologie.gouv.fr/sites/default/files/BAT-TH-143.pdf" TargetMode="External"/><Relationship Id="rId5" Type="http://schemas.openxmlformats.org/officeDocument/2006/relationships/hyperlink" Target="https://www.ecologie.gouv.fr/sites/default/files/BAT-TH-157%20vA50-2%20%C3%A0%20compter%20du%2001-04-2023.pdf" TargetMode="External"/><Relationship Id="rId15" Type="http://schemas.openxmlformats.org/officeDocument/2006/relationships/hyperlink" Target="https://www.ecologie.gouv.fr/sites/default/files/BAT-TH-142%20v%20A38-2%20%C3%A0%20compter%20du%2001-11-2021.pdf" TargetMode="External"/><Relationship Id="rId10" Type="http://schemas.openxmlformats.org/officeDocument/2006/relationships/hyperlink" Target="https://www.ecologie.gouv.fr/sites/default/files/BAT-EN-111%20v%20A38-1%20%C3%A0%20compter%20du%2031-07-2021.pdf" TargetMode="External"/><Relationship Id="rId4" Type="http://schemas.openxmlformats.org/officeDocument/2006/relationships/hyperlink" Target="https://www.ecologie.gouv.fr/sites/default/files/BAT-TH-157%20vA50-2%20%C3%A0%20compter%20du%2001-04-2023.pdf" TargetMode="External"/><Relationship Id="rId9" Type="http://schemas.openxmlformats.org/officeDocument/2006/relationships/hyperlink" Target="https://www.ecologie.gouv.fr/sites/default/files/BAT-TH-158%20vA42-2%20%C3%A0%20compter%20du%2031-01-2022.pdf" TargetMode="External"/><Relationship Id="rId14" Type="http://schemas.openxmlformats.org/officeDocument/2006/relationships/hyperlink" Target="https://www.ecologie.gouv.fr/sites/default/files/BAT-TH-142%20v%20A38-2%20%C3%A0%20compter%20du%2001-11-2021.pdf" TargetMode="External"/></Relationships>
</file>

<file path=xl/worksheets/_rels/sheet3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ecologie.gouv.fr/sites/default/files/TRA-EQ-111%20v%20A24-1.pdf" TargetMode="External"/><Relationship Id="rId21" Type="http://schemas.openxmlformats.org/officeDocument/2006/relationships/hyperlink" Target="https://www.ecologie.gouv.fr/sites/default/files/AGRI-TH-110%20v%20A35-2%20%C3%A0%20compter%20du%2001-10-2020.pdf" TargetMode="External"/><Relationship Id="rId42" Type="http://schemas.openxmlformats.org/officeDocument/2006/relationships/hyperlink" Target="https://www.ecologie.gouv.fr/sites/default/files/BAR-EQ-103.pdf" TargetMode="External"/><Relationship Id="rId63" Type="http://schemas.openxmlformats.org/officeDocument/2006/relationships/hyperlink" Target="https://www.ecologie.gouv.fr/sites/default/files/BAR-TH-117.pdf" TargetMode="External"/><Relationship Id="rId84" Type="http://schemas.openxmlformats.org/officeDocument/2006/relationships/hyperlink" Target="https://www.ecologie.gouv.fr/sites/default/files/BAR-TH-162.pdf" TargetMode="External"/><Relationship Id="rId138" Type="http://schemas.openxmlformats.org/officeDocument/2006/relationships/hyperlink" Target="https://www.ecologie.gouv.fr/sites/default/files/TRA-EQ-125%20v%20A38-1%20%C3%A0%20compter%20du%2031-07-2021.pdf" TargetMode="External"/><Relationship Id="rId159" Type="http://schemas.openxmlformats.org/officeDocument/2006/relationships/hyperlink" Target="https://www.ecologie.gouv.fr/sites/default/files/TRA-SE-110%20v%20A14-1.pdf" TargetMode="External"/><Relationship Id="rId170" Type="http://schemas.openxmlformats.org/officeDocument/2006/relationships/hyperlink" Target="https://www.ecologie.gouv.fr/sites/default/files/BAT-EN-101%20v%20A33-3%20%C3%A0%20compter%20du%2001%20septembre%202020.pdf" TargetMode="External"/><Relationship Id="rId191" Type="http://schemas.openxmlformats.org/officeDocument/2006/relationships/hyperlink" Target="https://www.ecologie.gouv.fr/sites/default/files/BAT-SE-103.pdf" TargetMode="External"/><Relationship Id="rId205" Type="http://schemas.openxmlformats.org/officeDocument/2006/relationships/hyperlink" Target="https://www.ecologie.gouv.fr/sites/default/files/BAT-TH-116%20v%20A38-3%20%C3%A0%20compter%20du%2001-11-2021.pdf" TargetMode="External"/><Relationship Id="rId226" Type="http://schemas.openxmlformats.org/officeDocument/2006/relationships/hyperlink" Target="https://www.ecologie.gouv.fr/sites/default/files/BAT-TH-159%20vA40-1%20%C3%A0%20compter%20du%2029-12-2021.pdf" TargetMode="External"/><Relationship Id="rId107" Type="http://schemas.openxmlformats.org/officeDocument/2006/relationships/hyperlink" Target="https://www.ecologie.gouv.fr/sites/default/files/TRA-EQ-104%20-%20Annexe2.pdf" TargetMode="External"/><Relationship Id="rId11" Type="http://schemas.openxmlformats.org/officeDocument/2006/relationships/hyperlink" Target="https://www.ecologie.gouv.fr/sites/default/files/AGRI-TH-101.pdf" TargetMode="External"/><Relationship Id="rId32" Type="http://schemas.openxmlformats.org/officeDocument/2006/relationships/hyperlink" Target="https://www.ecologie.gouv.fr/sites/default/files/BAR-EN-102%20vA39-2%20%C3%A0%20compter%20du%2001-05-2022.pdf" TargetMode="External"/><Relationship Id="rId53" Type="http://schemas.openxmlformats.org/officeDocument/2006/relationships/hyperlink" Target="https://www.ecologie.gouv.fr/sites/default/files/BAR-TH-104%20vA41-3%20%C3%A0%20compter%20du%2001-04-2022.pdf" TargetMode="External"/><Relationship Id="rId74" Type="http://schemas.openxmlformats.org/officeDocument/2006/relationships/hyperlink" Target="https://www.ecologie.gouv.fr/sites/default/files/BAR-TH-139%20v%20A23-2%20apr%C3%A8s%2001-02-2017.pdf" TargetMode="External"/><Relationship Id="rId128" Type="http://schemas.openxmlformats.org/officeDocument/2006/relationships/hyperlink" Target="https://www.ecologie.gouv.fr/sites/default/files/TRA-EQ-118%20v%20A15-1.pdf" TargetMode="External"/><Relationship Id="rId149" Type="http://schemas.openxmlformats.org/officeDocument/2006/relationships/hyperlink" Target="https://www.ecologie.gouv.fr/sites/default/files/TRA-SE-105%20v%20A14-1.pdf" TargetMode="External"/><Relationship Id="rId5" Type="http://schemas.openxmlformats.org/officeDocument/2006/relationships/hyperlink" Target="https://www.ecologie.gouv.fr/sites/default/files/AGRI-EQ-106%20v%20A32-1.pdf" TargetMode="External"/><Relationship Id="rId95" Type="http://schemas.openxmlformats.org/officeDocument/2006/relationships/hyperlink" Target="https://www.ecologie.gouv.fr/sites/default/files/RES-CH-107%20vA36-3%20%C3%A0%20compter%20du%2012-10-2020.pdf" TargetMode="External"/><Relationship Id="rId160" Type="http://schemas.openxmlformats.org/officeDocument/2006/relationships/hyperlink" Target="https://www.ecologie.gouv.fr/sites/default/files/TRA-SE-110%20-%20Annexe2.pdf" TargetMode="External"/><Relationship Id="rId181" Type="http://schemas.openxmlformats.org/officeDocument/2006/relationships/hyperlink" Target="https://www.ecologie.gouv.fr/sites/default/files/BAT-EQ-117%20vA40-2%20%C3%A0%20compter%20du%2001-04-2022.pdf" TargetMode="External"/><Relationship Id="rId216" Type="http://schemas.openxmlformats.org/officeDocument/2006/relationships/hyperlink" Target="https://www.ecologie.gouv.fr/sites/default/files/BAT-TH-142%20v%20A38-2%20%C3%A0%20compter%20du%2001-11-2021.pdf" TargetMode="External"/><Relationship Id="rId22" Type="http://schemas.openxmlformats.org/officeDocument/2006/relationships/hyperlink" Target="https://www.ecologie.gouv.fr/sites/default/files/AGRI-TH-113.pdf" TargetMode="External"/><Relationship Id="rId43" Type="http://schemas.openxmlformats.org/officeDocument/2006/relationships/hyperlink" Target="https://www.ecologie.gouv.fr/sites/default/files/BAR-EQ-110.pdf" TargetMode="External"/><Relationship Id="rId64" Type="http://schemas.openxmlformats.org/officeDocument/2006/relationships/hyperlink" Target="https://www.ecologie.gouv.fr/sites/default/files/BAR-TH-118_0.pdf" TargetMode="External"/><Relationship Id="rId118" Type="http://schemas.openxmlformats.org/officeDocument/2006/relationships/hyperlink" Target="https://www.ecologie.gouv.fr/sites/default/files/TRA-EQ-111%20Annexe%202.pdf" TargetMode="External"/><Relationship Id="rId139" Type="http://schemas.openxmlformats.org/officeDocument/2006/relationships/hyperlink" Target="https://www.ecologie.gouv.fr/sites/default/files/TRA-EQ-125%20v%20A38-1%20%C3%A0%20compter%20du%2031-07-2021%20-%20Annexe2.pdf" TargetMode="External"/><Relationship Id="rId85" Type="http://schemas.openxmlformats.org/officeDocument/2006/relationships/hyperlink" Target="https://www.ecologie.gouv.fr/sites/default/files/BAR-TH-163%20v%20A38-2%20%C3%A0%20compter%20du%2001-11-2021.pdf" TargetMode="External"/><Relationship Id="rId150" Type="http://schemas.openxmlformats.org/officeDocument/2006/relationships/hyperlink" Target="https://www.ecologie.gouv.fr/sites/default/files/TRA-SE-105%20-%20Annexe2.pdf" TargetMode="External"/><Relationship Id="rId171" Type="http://schemas.openxmlformats.org/officeDocument/2006/relationships/hyperlink" Target="https://www.ecologie.gouv.fr/sites/default/files/BAT-EN-102%20v%20A27-2%20%C3%A0%20compter%20du%2001-04-2018.pdf" TargetMode="External"/><Relationship Id="rId192" Type="http://schemas.openxmlformats.org/officeDocument/2006/relationships/hyperlink" Target="https://www.ecologie.gouv.fr/sites/default/files/BAT-SE-104.pdf" TargetMode="External"/><Relationship Id="rId206" Type="http://schemas.openxmlformats.org/officeDocument/2006/relationships/hyperlink" Target="https://www.ecologie.gouv.fr/sites/default/files/BAT-TH-121%20v%20A35-3%20%C3%A0%20compter%20du%2001-10-2020.pdf" TargetMode="External"/><Relationship Id="rId227" Type="http://schemas.openxmlformats.org/officeDocument/2006/relationships/hyperlink" Target="https://atee.fr/system/files/2019-12/IND-UT-103%20mod%20A17-2.pdf" TargetMode="External"/><Relationship Id="rId12" Type="http://schemas.openxmlformats.org/officeDocument/2006/relationships/hyperlink" Target="https://www.ecologie.gouv.fr/sites/default/files/AGRI-TH-102.pdf" TargetMode="External"/><Relationship Id="rId33" Type="http://schemas.openxmlformats.org/officeDocument/2006/relationships/hyperlink" Target="https://www.ecologie.gouv.fr/sites/default/files/BAR-EN-103%20vA39-5%20%C3%A0%20compter%20du%2001-05-2022.pdf" TargetMode="External"/><Relationship Id="rId108" Type="http://schemas.openxmlformats.org/officeDocument/2006/relationships/hyperlink" Target="https://www.ecologie.gouv.fr/sites/default/files/TRA-EQ-106%20v%20A14-1.pdf" TargetMode="External"/><Relationship Id="rId129" Type="http://schemas.openxmlformats.org/officeDocument/2006/relationships/hyperlink" Target="https://www.ecologie.gouv.fr/sites/default/files/TRA-EQ-118%20-%20Annexe2.pdf" TargetMode="External"/><Relationship Id="rId54" Type="http://schemas.openxmlformats.org/officeDocument/2006/relationships/hyperlink" Target="https://www.ecologie.gouv.fr/sites/default/files/BAR-TH-106%20v%20A23-2%20apr%C3%A8s%2001-02-2017.pdf" TargetMode="External"/><Relationship Id="rId75" Type="http://schemas.openxmlformats.org/officeDocument/2006/relationships/hyperlink" Target="https://www.ecologie.gouv.fr/sites/default/files/BAR-TH-141.pdf" TargetMode="External"/><Relationship Id="rId96" Type="http://schemas.openxmlformats.org/officeDocument/2006/relationships/hyperlink" Target="https://www.ecologie.gouv.fr/sites/default/files/RES-CH-108%20vA37-3%20%C3%A0%20compter%20du%2001-04-2021.pdf" TargetMode="External"/><Relationship Id="rId140" Type="http://schemas.openxmlformats.org/officeDocument/2006/relationships/hyperlink" Target="https://www.ecologie.gouv.fr/sites/default/files/TRA-EQ-125%20vA40-2%20%C3%A0%20compter%20du%2001-04-2022.pdf" TargetMode="External"/><Relationship Id="rId161" Type="http://schemas.openxmlformats.org/officeDocument/2006/relationships/hyperlink" Target="https://www.ecologie.gouv.fr/sites/default/files/TRA-SE-111%20v%20A14-1.pdf" TargetMode="External"/><Relationship Id="rId182" Type="http://schemas.openxmlformats.org/officeDocument/2006/relationships/hyperlink" Target="https://www.ecologie.gouv.fr/sites/default/files/BAT-EQ-123%20v%20A25-2%20apr%C3%A8s%20le%2001-04-2017.pdf" TargetMode="External"/><Relationship Id="rId217" Type="http://schemas.openxmlformats.org/officeDocument/2006/relationships/hyperlink" Target="https://www.ecologie.gouv.fr/sites/default/files/BAT-TH-143.pdf" TargetMode="External"/><Relationship Id="rId6" Type="http://schemas.openxmlformats.org/officeDocument/2006/relationships/hyperlink" Target="https://www.ecologie.gouv.fr/sites/default/files/AGRI-EQ-105.pdf" TargetMode="External"/><Relationship Id="rId23" Type="http://schemas.openxmlformats.org/officeDocument/2006/relationships/hyperlink" Target="https://www.ecologie.gouv.fr/sites/default/files/AGRI-TH-116%20v%20A17-1%20abrog%C3%A9e%20au%2001-04-2020.pdf" TargetMode="External"/><Relationship Id="rId119" Type="http://schemas.openxmlformats.org/officeDocument/2006/relationships/hyperlink" Target="https://www.ecologie.gouv.fr/sites/default/files/TRA-EQ-113%20v%20A14-1.pdf" TargetMode="External"/><Relationship Id="rId44" Type="http://schemas.openxmlformats.org/officeDocument/2006/relationships/hyperlink" Target="https://www.ecologie.gouv.fr/sites/default/files/BAR-EQ-111%20v%20A26-3%20apr%C3%A8s%2001-10-2017.pdf" TargetMode="External"/><Relationship Id="rId65" Type="http://schemas.openxmlformats.org/officeDocument/2006/relationships/hyperlink" Target="https://www.ecologie.gouv.fr/sites/default/files/BAR-TH-122.pdf" TargetMode="External"/><Relationship Id="rId86" Type="http://schemas.openxmlformats.org/officeDocument/2006/relationships/hyperlink" Target="https://www.ecologie.gouv.fr/sites/default/files/BAR-TH-164%20vA36-2%20%C3%A0%20compter%20du%2012-10-2020.pdf" TargetMode="External"/><Relationship Id="rId130" Type="http://schemas.openxmlformats.org/officeDocument/2006/relationships/hyperlink" Target="https://www.ecologie.gouv.fr/sites/default/files/TRA-EQ-119%20mod%20A17-2.pdf" TargetMode="External"/><Relationship Id="rId151" Type="http://schemas.openxmlformats.org/officeDocument/2006/relationships/hyperlink" Target="https://www.ecologie.gouv.fr/sites/default/files/TRA-SE-106%20mod%20v.A19.2.pdf" TargetMode="External"/><Relationship Id="rId172" Type="http://schemas.openxmlformats.org/officeDocument/2006/relationships/hyperlink" Target="https://www.ecologie.gouv.fr/sites/default/files/BAT-EN-103%20v%20A33-3%20%C3%A0%20compter%20du%2001%20septembre%202020.pdf" TargetMode="External"/><Relationship Id="rId193" Type="http://schemas.openxmlformats.org/officeDocument/2006/relationships/hyperlink" Target="https://www.ecologie.gouv.fr/sites/default/files/BAT-SE-105%20v%20A32-1.pdf" TargetMode="External"/><Relationship Id="rId207" Type="http://schemas.openxmlformats.org/officeDocument/2006/relationships/hyperlink" Target="https://www.ecologie.gouv.fr/sites/default/files/BAT-TH-122.pdf" TargetMode="External"/><Relationship Id="rId228" Type="http://schemas.openxmlformats.org/officeDocument/2006/relationships/hyperlink" Target="https://atee.fr/system/files/2019-12/IND-UT-118.pdf" TargetMode="External"/><Relationship Id="rId13" Type="http://schemas.openxmlformats.org/officeDocument/2006/relationships/hyperlink" Target="https://www.ecologie.gouv.fr/sites/default/files/AGRI-TH-103.pdf" TargetMode="External"/><Relationship Id="rId109" Type="http://schemas.openxmlformats.org/officeDocument/2006/relationships/hyperlink" Target="https://www.ecologie.gouv.fr/sites/default/files/TRA-EQ-106%20-%20Annexe2.pdf" TargetMode="External"/><Relationship Id="rId34" Type="http://schemas.openxmlformats.org/officeDocument/2006/relationships/hyperlink" Target="https://www.ecologie.gouv.fr/sites/default/files/BAR-EN-104.pdf" TargetMode="External"/><Relationship Id="rId55" Type="http://schemas.openxmlformats.org/officeDocument/2006/relationships/hyperlink" Target="https://www.ecologie.gouv.fr/sites/default/files/BAR-TH-107.pdf" TargetMode="External"/><Relationship Id="rId76" Type="http://schemas.openxmlformats.org/officeDocument/2006/relationships/hyperlink" Target="https://www.ecologie.gouv.fr/sites/default/files/BAR-TH-143.pdf" TargetMode="External"/><Relationship Id="rId97" Type="http://schemas.openxmlformats.org/officeDocument/2006/relationships/hyperlink" Target="https://www.ecologie.gouv.fr/sites/default/files/RES-EC-101.pdf" TargetMode="External"/><Relationship Id="rId120" Type="http://schemas.openxmlformats.org/officeDocument/2006/relationships/hyperlink" Target="https://www.ecologie.gouv.fr/sites/default/files/TRA-EQ-113%20-%20Annexe2.pdf" TargetMode="External"/><Relationship Id="rId141" Type="http://schemas.openxmlformats.org/officeDocument/2006/relationships/hyperlink" Target="https://www.ecologie.gouv.fr/sites/default/files/TRA-EQ-125%20vA40-2%20%C3%A0%20compter%20du%2001-04-2022%20-%20Annexe%202.pdf" TargetMode="External"/><Relationship Id="rId7" Type="http://schemas.openxmlformats.org/officeDocument/2006/relationships/hyperlink" Target="https://www.ecologie.gouv.fr/sites/default/files/AGRI-EQ-104.pdf" TargetMode="External"/><Relationship Id="rId162" Type="http://schemas.openxmlformats.org/officeDocument/2006/relationships/hyperlink" Target="https://www.ecologie.gouv.fr/sites/default/files/TRA-SE-111%20-%20Annexe2.pdf" TargetMode="External"/><Relationship Id="rId183" Type="http://schemas.openxmlformats.org/officeDocument/2006/relationships/hyperlink" Target="https://www.ecologie.gouv.fr/sites/default/files/BAT-EQ-124.pdf" TargetMode="External"/><Relationship Id="rId218" Type="http://schemas.openxmlformats.org/officeDocument/2006/relationships/hyperlink" Target="https://www.ecologie.gouv.fr/sites/default/files/BAT-TH-145.pdf" TargetMode="External"/><Relationship Id="rId24" Type="http://schemas.openxmlformats.org/officeDocument/2006/relationships/hyperlink" Target="https://www.ecologie.gouv.fr/sites/default/files/AGRI-TH-117.pdf" TargetMode="External"/><Relationship Id="rId45" Type="http://schemas.openxmlformats.org/officeDocument/2006/relationships/hyperlink" Target="https://www.ecologie.gouv.fr/sites/default/files/BAR-EQ-115%20v%20A28-1%20%C3%A0%20compter%20du%2001-01-2019.pdf" TargetMode="External"/><Relationship Id="rId66" Type="http://schemas.openxmlformats.org/officeDocument/2006/relationships/hyperlink" Target="https://www.ecologie.gouv.fr/sites/default/files/BAR-TH-123.pdf" TargetMode="External"/><Relationship Id="rId87" Type="http://schemas.openxmlformats.org/officeDocument/2006/relationships/hyperlink" Target="https://www.ecologie.gouv.fr/sites/default/files/BAR-TH-165.pdf" TargetMode="External"/><Relationship Id="rId110" Type="http://schemas.openxmlformats.org/officeDocument/2006/relationships/hyperlink" Target="https://www.ecologie.gouv.fr/sites/default/files/TRA-EQ-107%20v%20A17-1.pdf" TargetMode="External"/><Relationship Id="rId131" Type="http://schemas.openxmlformats.org/officeDocument/2006/relationships/hyperlink" Target="https://www.ecologie.gouv.fr/sites/default/files/TRA-EQ-119%20-%20Annexe2.pdf" TargetMode="External"/><Relationship Id="rId152" Type="http://schemas.openxmlformats.org/officeDocument/2006/relationships/hyperlink" Target="https://www.ecologie.gouv.fr/sites/default/files/TRA-SE-106%20-%20Annexe2.pdf" TargetMode="External"/><Relationship Id="rId173" Type="http://schemas.openxmlformats.org/officeDocument/2006/relationships/hyperlink" Target="https://www.ecologie.gouv.fr/sites/default/files/BAT-EN-104%20v%20A27-2%20%C3%A0%20compter%20du%2001-04-2018.pdf" TargetMode="External"/><Relationship Id="rId194" Type="http://schemas.openxmlformats.org/officeDocument/2006/relationships/hyperlink" Target="https://www.ecologie.gouv.fr/sites/default/files/BAT-TH-102%20v%20A28-2%20%C3%A0%20compter%20du%2001-01-2019.pdf" TargetMode="External"/><Relationship Id="rId208" Type="http://schemas.openxmlformats.org/officeDocument/2006/relationships/hyperlink" Target="https://www.ecologie.gouv.fr/sites/default/files/BAT-TH-125%20v%20A32-2%20%C3%A0%20compter%20du%2001-04-2020.pdf" TargetMode="External"/><Relationship Id="rId229" Type="http://schemas.openxmlformats.org/officeDocument/2006/relationships/hyperlink" Target="https://atee.fr/system/files/2019-12/IND-UT-135.pdf" TargetMode="External"/><Relationship Id="rId14" Type="http://schemas.openxmlformats.org/officeDocument/2006/relationships/hyperlink" Target="https://www.ecologie.gouv.fr/sites/default/files/AGRI-TH-104%20mod%20A27-2%20%C3%A0%20compter%20du%2001-04-2018.pdf" TargetMode="External"/><Relationship Id="rId35" Type="http://schemas.openxmlformats.org/officeDocument/2006/relationships/hyperlink" Target="https://www.ecologie.gouv.fr/sites/default/files/BAR-EN-105%20vA39-3%20%C3%A0%20compter%20du%2001-05-2022.pdf" TargetMode="External"/><Relationship Id="rId56" Type="http://schemas.openxmlformats.org/officeDocument/2006/relationships/hyperlink" Target="https://www.ecologie.gouv.fr/sites/default/files/BAR-TH-107-SE.pdf" TargetMode="External"/><Relationship Id="rId77" Type="http://schemas.openxmlformats.org/officeDocument/2006/relationships/hyperlink" Target="https://www.ecologie.gouv.fr/sites/default/files/BAR-TH-145%20vA36-3%20%C3%A0%20compter%20du%2012-10-2020.pdf" TargetMode="External"/><Relationship Id="rId100" Type="http://schemas.openxmlformats.org/officeDocument/2006/relationships/hyperlink" Target="https://www.ecologie.gouv.fr/sites/default/files/RES-EC-104.pdf" TargetMode="External"/><Relationship Id="rId8" Type="http://schemas.openxmlformats.org/officeDocument/2006/relationships/hyperlink" Target="https://www.ecologie.gouv.fr/sites/default/files/AGRI-EQ-102.pdf" TargetMode="External"/><Relationship Id="rId98" Type="http://schemas.openxmlformats.org/officeDocument/2006/relationships/hyperlink" Target="https://www.ecologie.gouv.fr/sites/default/files/RES-EC-102.pdf" TargetMode="External"/><Relationship Id="rId121" Type="http://schemas.openxmlformats.org/officeDocument/2006/relationships/hyperlink" Target="https://www.ecologie.gouv.fr/sites/default/files/TRA-EQ-114%20v%20A16-1.pdf" TargetMode="External"/><Relationship Id="rId142" Type="http://schemas.openxmlformats.org/officeDocument/2006/relationships/hyperlink" Target="https://www.ecologie.gouv.fr/sites/default/files/TRA-EQ-126.pdf" TargetMode="External"/><Relationship Id="rId163" Type="http://schemas.openxmlformats.org/officeDocument/2006/relationships/hyperlink" Target="https://www.ecologie.gouv.fr/sites/default/files/TRA-SE-112%20v%20A15-1.pdf" TargetMode="External"/><Relationship Id="rId184" Type="http://schemas.openxmlformats.org/officeDocument/2006/relationships/hyperlink" Target="https://www.ecologie.gouv.fr/sites/default/files/BAT-EQ-125.pdf" TargetMode="External"/><Relationship Id="rId219" Type="http://schemas.openxmlformats.org/officeDocument/2006/relationships/hyperlink" Target="https://www.ecologie.gouv.fr/sites/default/files/BAT-TH-146%20vA50-3%20%C3%A0%20compter%20du%2001-04-2023.pdf" TargetMode="External"/><Relationship Id="rId230" Type="http://schemas.openxmlformats.org/officeDocument/2006/relationships/printerSettings" Target="../printerSettings/printerSettings2.bin"/><Relationship Id="rId25" Type="http://schemas.openxmlformats.org/officeDocument/2006/relationships/hyperlink" Target="https://www.ecologie.gouv.fr/sites/default/files/AGRI-TH-118.pdf" TargetMode="External"/><Relationship Id="rId46" Type="http://schemas.openxmlformats.org/officeDocument/2006/relationships/hyperlink" Target="https://www.ecologie.gouv.fr/sites/default/files/BAR-SE-104.pdf" TargetMode="External"/><Relationship Id="rId67" Type="http://schemas.openxmlformats.org/officeDocument/2006/relationships/hyperlink" Target="https://www.ecologie.gouv.fr/sites/default/files/BAR-TH-124%20v%20A35-3%20%C3%A0%20compter%20du%2001-10-2020.pdf" TargetMode="External"/><Relationship Id="rId116" Type="http://schemas.openxmlformats.org/officeDocument/2006/relationships/hyperlink" Target="https://www.ecologie.gouv.fr/sites/default/files/TRA-EQ-110%20-%20Annexe2.pdf" TargetMode="External"/><Relationship Id="rId137" Type="http://schemas.openxmlformats.org/officeDocument/2006/relationships/hyperlink" Target="https://www.ecologie.gouv.fr/sites/default/files/TRA-EQ-124%20v%20A35-1.pdf" TargetMode="External"/><Relationship Id="rId158" Type="http://schemas.openxmlformats.org/officeDocument/2006/relationships/hyperlink" Target="https://www.ecologie.gouv.fr/sites/default/files/TRA-SE-109%20-%20Annexe2.pdf" TargetMode="External"/><Relationship Id="rId20" Type="http://schemas.openxmlformats.org/officeDocument/2006/relationships/hyperlink" Target="https://www.ecologie.gouv.fr/sites/default/files/AGRI-TH-110.pdf" TargetMode="External"/><Relationship Id="rId41" Type="http://schemas.openxmlformats.org/officeDocument/2006/relationships/hyperlink" Target="https://www.ecologie.gouv.fr/sites/default/files/BAR-EQ-102.pdf" TargetMode="External"/><Relationship Id="rId62" Type="http://schemas.openxmlformats.org/officeDocument/2006/relationships/hyperlink" Target="https://www.ecologie.gouv.fr/sites/default/files/BAR-TH-116.pdf" TargetMode="External"/><Relationship Id="rId83" Type="http://schemas.openxmlformats.org/officeDocument/2006/relationships/hyperlink" Target="https://www.ecologie.gouv.fr/sites/default/files/BAR-TH-161.pdf" TargetMode="External"/><Relationship Id="rId88" Type="http://schemas.openxmlformats.org/officeDocument/2006/relationships/hyperlink" Target="https://www.ecologie.gouv.fr/sites/default/files/BAR-TH-166%20v%20A38-1%20%C3%A0%20compter%20du%2031-07-2021.pdf" TargetMode="External"/><Relationship Id="rId111" Type="http://schemas.openxmlformats.org/officeDocument/2006/relationships/hyperlink" Target="https://www.ecologie.gouv.fr/sites/default/files/TRA-EQ-107%20-%20Annexe2.pdf" TargetMode="External"/><Relationship Id="rId132" Type="http://schemas.openxmlformats.org/officeDocument/2006/relationships/hyperlink" Target="https://www.ecologie.gouv.fr/sites/default/files/TRA-EQ-120.pdf" TargetMode="External"/><Relationship Id="rId153" Type="http://schemas.openxmlformats.org/officeDocument/2006/relationships/hyperlink" Target="https://www.ecologie.gouv.fr/sites/default/files/TRA-SE-107%20v%20A19-1.pdf" TargetMode="External"/><Relationship Id="rId174" Type="http://schemas.openxmlformats.org/officeDocument/2006/relationships/hyperlink" Target="https://www.ecologie.gouv.fr/sites/default/files/BAT-EN-106%20v%20A33-2%20%C3%A0%20compter%20du%2001%20septembre%202020.pdf" TargetMode="External"/><Relationship Id="rId179" Type="http://schemas.openxmlformats.org/officeDocument/2006/relationships/hyperlink" Target="https://www.ecologie.gouv.fr/sites/default/files/BAT-EN-111%20v%20A38-1%20%C3%A0%20compter%20du%2031-07-2021.pdf" TargetMode="External"/><Relationship Id="rId195" Type="http://schemas.openxmlformats.org/officeDocument/2006/relationships/hyperlink" Target="https://www.ecologie.gouv.fr/sites/default/files/BAT-TH-103%20v%20A31-2%20%C3%A0%20compter%20du%2001-10-2019.pdf" TargetMode="External"/><Relationship Id="rId209" Type="http://schemas.openxmlformats.org/officeDocument/2006/relationships/hyperlink" Target="https://www.ecologie.gouv.fr/sites/default/files/BAT-TH-126%20v%20A32-2%20%C3%A0%20compter%20du%2001-04-2020.pdf" TargetMode="External"/><Relationship Id="rId190" Type="http://schemas.openxmlformats.org/officeDocument/2006/relationships/hyperlink" Target="https://www.ecologie.gouv.fr/sites/default/files/BAT-EQ-134%20vA40-1%20%C3%A0%20compter%20du%2029-12-2021.pdf" TargetMode="External"/><Relationship Id="rId204" Type="http://schemas.openxmlformats.org/officeDocument/2006/relationships/hyperlink" Target="https://www.ecologie.gouv.fr/sites/default/files/BAT-TH-115%20v%20A15-2.pdf" TargetMode="External"/><Relationship Id="rId220" Type="http://schemas.openxmlformats.org/officeDocument/2006/relationships/hyperlink" Target="https://www.ecologie.gouv.fr/sites/default/files/BAT-TH-153.pdf" TargetMode="External"/><Relationship Id="rId225" Type="http://schemas.openxmlformats.org/officeDocument/2006/relationships/hyperlink" Target="https://www.ecologie.gouv.fr/sites/default/files/BAT-TH-158%20vA42-2%20%C3%A0%20compter%20du%2031-01-2022.pdf" TargetMode="External"/><Relationship Id="rId15" Type="http://schemas.openxmlformats.org/officeDocument/2006/relationships/hyperlink" Target="https://www.ecologie.gouv.fr/sites/default/files/AGRI-TH-104%20v%20A35-3%20%20%C3%A0%20compter%20du%2001-10-2020.pdf" TargetMode="External"/><Relationship Id="rId36" Type="http://schemas.openxmlformats.org/officeDocument/2006/relationships/hyperlink" Target="https://www.ecologie.gouv.fr/sites/default/files/BAR-EN-106%20v%20A33-4%20%C3%A0%20compter%20du%2001-09-2020.pdf" TargetMode="External"/><Relationship Id="rId57" Type="http://schemas.openxmlformats.org/officeDocument/2006/relationships/hyperlink" Target="https://www.ecologie.gouv.fr/sites/default/files/BAR-TH-110.pdf" TargetMode="External"/><Relationship Id="rId106" Type="http://schemas.openxmlformats.org/officeDocument/2006/relationships/hyperlink" Target="https://www.ecologie.gouv.fr/sites/default/files/TRA-EQ-104%20v%20A14-1.pdf" TargetMode="External"/><Relationship Id="rId127" Type="http://schemas.openxmlformats.org/officeDocument/2006/relationships/hyperlink" Target="https://www.ecologie.gouv.fr/sites/default/files/TRA-EQ-117%20-%20Annexe2.pdf" TargetMode="External"/><Relationship Id="rId10" Type="http://schemas.openxmlformats.org/officeDocument/2006/relationships/hyperlink" Target="https://www.ecologie.gouv.fr/sites/default/files/AGRI-SE-101%20v%20A19-1.pdf" TargetMode="External"/><Relationship Id="rId31" Type="http://schemas.openxmlformats.org/officeDocument/2006/relationships/hyperlink" Target="https://www.ecologie.gouv.fr/sites/default/files/BAR-EN-101%20vA39-4%20%C3%A0%20compter%20du%2001-05-2022.pdf" TargetMode="External"/><Relationship Id="rId52" Type="http://schemas.openxmlformats.org/officeDocument/2006/relationships/hyperlink" Target="https://www.ecologie.gouv.fr/sites/default/files/BAR-TH-102.pdf" TargetMode="External"/><Relationship Id="rId73" Type="http://schemas.openxmlformats.org/officeDocument/2006/relationships/hyperlink" Target="https://www.ecologie.gouv.fr/sites/default/files/BAR-TH-137%20v%20A35-2%20%C3%A0%20compter%20du%2001-10-2020.pdf" TargetMode="External"/><Relationship Id="rId78" Type="http://schemas.openxmlformats.org/officeDocument/2006/relationships/hyperlink" Target="https://www.ecologie.gouv.fr/sites/default/files/BAR-TH-148%20v%20A15-2.pdf" TargetMode="External"/><Relationship Id="rId94" Type="http://schemas.openxmlformats.org/officeDocument/2006/relationships/hyperlink" Target="https://www.ecologie.gouv.fr/sites/default/files/RES-CH-106%20v%20A38-2%20%C3%A0%20compter%20du%2001-11-2021.pdf" TargetMode="External"/><Relationship Id="rId99" Type="http://schemas.openxmlformats.org/officeDocument/2006/relationships/hyperlink" Target="https://www.ecologie.gouv.fr/sites/default/files/RES-EC-103.pdf" TargetMode="External"/><Relationship Id="rId101" Type="http://schemas.openxmlformats.org/officeDocument/2006/relationships/hyperlink" Target="https://www.ecologie.gouv.fr/sites/default/files/RES-EC-107.pdf" TargetMode="External"/><Relationship Id="rId122" Type="http://schemas.openxmlformats.org/officeDocument/2006/relationships/hyperlink" Target="https://www.ecologie.gouv.fr/sites/default/files/TRA-EQ-114%20-%20Annexe2.pdf" TargetMode="External"/><Relationship Id="rId143" Type="http://schemas.openxmlformats.org/officeDocument/2006/relationships/hyperlink" Target="https://www.ecologie.gouv.fr/sites/default/files/TRA-SE-101%20v%20A14-1.pdf" TargetMode="External"/><Relationship Id="rId148" Type="http://schemas.openxmlformats.org/officeDocument/2006/relationships/hyperlink" Target="https://www.ecologie.gouv.fr/sites/default/files/TRA-SE-104%20-%20Annexe2.pdf" TargetMode="External"/><Relationship Id="rId164" Type="http://schemas.openxmlformats.org/officeDocument/2006/relationships/hyperlink" Target="https://www.ecologie.gouv.fr/sites/default/files/TRA-SE-112%20-%20Annexe2.pdf" TargetMode="External"/><Relationship Id="rId169" Type="http://schemas.openxmlformats.org/officeDocument/2006/relationships/hyperlink" Target="https://www.ecologie.gouv.fr/sites/default/files/TRA-SE-116.pdf" TargetMode="External"/><Relationship Id="rId185" Type="http://schemas.openxmlformats.org/officeDocument/2006/relationships/hyperlink" Target="https://www.ecologie.gouv.fr/sites/default/files/BAT-EQ-127%20vA40-4%20%C3%A0%20compter%20du%2001-04-2022.pdf" TargetMode="External"/><Relationship Id="rId4" Type="http://schemas.openxmlformats.org/officeDocument/2006/relationships/hyperlink" Target="https://www.ecologie.gouv.fr/sites/default/files/AGRI-EQ-107%20v%20A38-1%20%C3%A0%20compter%20du%2031-07-2021.pdf" TargetMode="External"/><Relationship Id="rId9" Type="http://schemas.openxmlformats.org/officeDocument/2006/relationships/hyperlink" Target="https://www.ecologie.gouv.fr/sites/default/files/AGRI-EQ-101.pdf" TargetMode="External"/><Relationship Id="rId180" Type="http://schemas.openxmlformats.org/officeDocument/2006/relationships/hyperlink" Target="https://www.ecologie.gouv.fr/sites/default/files/BAT-EN-112%20v%20A38-1%20%C3%A0%20compter%20du%2031-07-2021.pdf" TargetMode="External"/><Relationship Id="rId210" Type="http://schemas.openxmlformats.org/officeDocument/2006/relationships/hyperlink" Target="https://www.ecologie.gouv.fr/sites/default/files/BAT-TH-127%20v%20A35-3%20%C3%A0%20compter%20du%2001-10-2020.pdf" TargetMode="External"/><Relationship Id="rId215" Type="http://schemas.openxmlformats.org/officeDocument/2006/relationships/hyperlink" Target="https://www.ecologie.gouv.fr/sites/default/files/BAT-TH-141%20v%20A28-2%20%C3%A0%20compter%20du%2001-01-2019.pdf" TargetMode="External"/><Relationship Id="rId26" Type="http://schemas.openxmlformats.org/officeDocument/2006/relationships/hyperlink" Target="https://www.ecologie.gouv.fr/sites/default/files/AGRI-TH-119.pdf" TargetMode="External"/><Relationship Id="rId47" Type="http://schemas.openxmlformats.org/officeDocument/2006/relationships/hyperlink" Target="https://www.ecologie.gouv.fr/sites/default/files/BAR-SE-105.pdf" TargetMode="External"/><Relationship Id="rId68" Type="http://schemas.openxmlformats.org/officeDocument/2006/relationships/hyperlink" Target="https://www.ecologie.gouv.fr/sites/default/files/BAR-TH-125%20vA36-3%20%C3%A0%20compter%20du%2012-10-2020.pdf" TargetMode="External"/><Relationship Id="rId89" Type="http://schemas.openxmlformats.org/officeDocument/2006/relationships/hyperlink" Target="https://www.ecologie.gouv.fr/sites/default/files/BAR-TH-167%20v%20A38-1%20%C3%A0%20compter%20du%2031-07-2021.pdf" TargetMode="External"/><Relationship Id="rId112" Type="http://schemas.openxmlformats.org/officeDocument/2006/relationships/hyperlink" Target="https://www.ecologie.gouv.fr/sites/default/files/TRA-EQ-108%20vA37-6%20%C3%A0%20compter%20du%2001-04-2020.pdf" TargetMode="External"/><Relationship Id="rId133" Type="http://schemas.openxmlformats.org/officeDocument/2006/relationships/hyperlink" Target="https://www.ecologie.gouv.fr/sites/default/files/TRA-EQ-120%20-%20Annexe2.pdf" TargetMode="External"/><Relationship Id="rId154" Type="http://schemas.openxmlformats.org/officeDocument/2006/relationships/hyperlink" Target="https://www.ecologie.gouv.fr/sites/default/files/TRA-SE-107%20-%20Annexe2.pdf" TargetMode="External"/><Relationship Id="rId175" Type="http://schemas.openxmlformats.org/officeDocument/2006/relationships/hyperlink" Target="https://www.ecologie.gouv.fr/sites/default/files/BAT-EN-107%20v%20A27-2%20%C3%A0%20compter%20du%2001-04-2018.pdf" TargetMode="External"/><Relationship Id="rId196" Type="http://schemas.openxmlformats.org/officeDocument/2006/relationships/hyperlink" Target="https://www.ecologie.gouv.fr/sites/default/files/BAT-TH-104%20v%20A32-2%20%C3%A0%20compter%20du%2001-04-2020.pdf" TargetMode="External"/><Relationship Id="rId200" Type="http://schemas.openxmlformats.org/officeDocument/2006/relationships/hyperlink" Target="https://www.ecologie.gouv.fr/sites/default/files/BAT-TH-110.pdf" TargetMode="External"/><Relationship Id="rId16" Type="http://schemas.openxmlformats.org/officeDocument/2006/relationships/hyperlink" Target="https://www.ecologie.gouv.fr/sites/default/files/AGRI-TH-105.pdf" TargetMode="External"/><Relationship Id="rId221" Type="http://schemas.openxmlformats.org/officeDocument/2006/relationships/hyperlink" Target="https://www.ecologie.gouv.fr/sites/default/files/BAT-TH-154.pdf" TargetMode="External"/><Relationship Id="rId37" Type="http://schemas.openxmlformats.org/officeDocument/2006/relationships/hyperlink" Target="https://www.ecologie.gouv.fr/sites/default/files/BAR-EN-107%20v%20A20-3.pdf" TargetMode="External"/><Relationship Id="rId58" Type="http://schemas.openxmlformats.org/officeDocument/2006/relationships/hyperlink" Target="https://www.ecologie.gouv.fr/sites/default/files/BAR-TH-111.pdf" TargetMode="External"/><Relationship Id="rId79" Type="http://schemas.openxmlformats.org/officeDocument/2006/relationships/hyperlink" Target="https://www.ecologie.gouv.fr/sites/default/files/BAR-TH-150.pdf" TargetMode="External"/><Relationship Id="rId102" Type="http://schemas.openxmlformats.org/officeDocument/2006/relationships/hyperlink" Target="https://www.ecologie.gouv.fr/sites/default/files/TRA-EQ-101%20v%20A14-1.pdf" TargetMode="External"/><Relationship Id="rId123" Type="http://schemas.openxmlformats.org/officeDocument/2006/relationships/hyperlink" Target="https://www.ecologie.gouv.fr/sites/default/files/TRA-EQ-114%20Feuille%20de%20calcul%20du%20montant%20CEE%20vf.xls" TargetMode="External"/><Relationship Id="rId144" Type="http://schemas.openxmlformats.org/officeDocument/2006/relationships/hyperlink" Target="https://www.ecologie.gouv.fr/sites/default/files/TRA-SE-101%20-%20Annexe2.pdf" TargetMode="External"/><Relationship Id="rId90" Type="http://schemas.openxmlformats.org/officeDocument/2006/relationships/hyperlink" Target="https://www.ecologie.gouv.fr/sites/default/files/BAR-TH-169%20vA46-1%20%C3%A0%20compter%20du%2005-08-2022.pdf" TargetMode="External"/><Relationship Id="rId165" Type="http://schemas.openxmlformats.org/officeDocument/2006/relationships/hyperlink" Target="https://www.ecologie.gouv.fr/sites/default/files/TRA-SE-113%20v%20A14-1.pdf" TargetMode="External"/><Relationship Id="rId186" Type="http://schemas.openxmlformats.org/officeDocument/2006/relationships/hyperlink" Target="https://www.ecologie.gouv.fr/sites/default/files/BAT-EQ-129.pdf" TargetMode="External"/><Relationship Id="rId211" Type="http://schemas.openxmlformats.org/officeDocument/2006/relationships/hyperlink" Target="https://www.ecologie.gouv.fr/sites/default/files/BAT-TH-134.pdf" TargetMode="External"/><Relationship Id="rId27" Type="http://schemas.openxmlformats.org/officeDocument/2006/relationships/hyperlink" Target="https://www.ecologie.gouv.fr/sites/default/files/AGRI-UT-101%20v%20A24-2%20apr%C3%A8s%20le%2001-04-2017.pdf" TargetMode="External"/><Relationship Id="rId48" Type="http://schemas.openxmlformats.org/officeDocument/2006/relationships/hyperlink" Target="https://www.ecologie.gouv.fr/sites/default/files/BAR-SE-106%20v%20A32-1.pdf" TargetMode="External"/><Relationship Id="rId69" Type="http://schemas.openxmlformats.org/officeDocument/2006/relationships/hyperlink" Target="https://www.ecologie.gouv.fr/sites/default/files/BAR-TH-127%20vA36-3%20%C3%A0%20compter%20du%2012-10-2020.pdf" TargetMode="External"/><Relationship Id="rId113" Type="http://schemas.openxmlformats.org/officeDocument/2006/relationships/hyperlink" Target="https://www.ecologie.gouv.fr/sites/default/files/TRA-EQ-109%20v%20A17-1.pdf" TargetMode="External"/><Relationship Id="rId134" Type="http://schemas.openxmlformats.org/officeDocument/2006/relationships/hyperlink" Target="https://www.ecologie.gouv.fr/sites/default/files/TRA-EQ-121.pdf" TargetMode="External"/><Relationship Id="rId80" Type="http://schemas.openxmlformats.org/officeDocument/2006/relationships/hyperlink" Target="https://www.ecologie.gouv.fr/sites/default/files/BAR-TH-155%20vA36-3%20%C3%A0%20compter%20du%2012-10-2020.pdf" TargetMode="External"/><Relationship Id="rId155" Type="http://schemas.openxmlformats.org/officeDocument/2006/relationships/hyperlink" Target="https://www.ecologie.gouv.fr/sites/default/files/TRA-SE-108%20v%20A14-1.pdf" TargetMode="External"/><Relationship Id="rId176" Type="http://schemas.openxmlformats.org/officeDocument/2006/relationships/hyperlink" Target="https://www.ecologie.gouv.fr/sites/default/files/BAT-EN-108.pdf" TargetMode="External"/><Relationship Id="rId197" Type="http://schemas.openxmlformats.org/officeDocument/2006/relationships/hyperlink" Target="https://www.ecologie.gouv.fr/sites/default/files/BAT-TH-105%20v%20A32-2%20%C3%A0%20compter%20du%2001-04-2020.pdf" TargetMode="External"/><Relationship Id="rId201" Type="http://schemas.openxmlformats.org/officeDocument/2006/relationships/hyperlink" Target="https://www.ecologie.gouv.fr/sites/default/files/BAT-TH-111.pdf" TargetMode="External"/><Relationship Id="rId222" Type="http://schemas.openxmlformats.org/officeDocument/2006/relationships/hyperlink" Target="https://www.ecologie.gouv.fr/sites/default/files/BAT-TH-155.pdf" TargetMode="External"/><Relationship Id="rId17" Type="http://schemas.openxmlformats.org/officeDocument/2006/relationships/hyperlink" Target="https://www.ecologie.gouv.fr/sites/default/files/AGRI-TH-108.pdf" TargetMode="External"/><Relationship Id="rId38" Type="http://schemas.openxmlformats.org/officeDocument/2006/relationships/hyperlink" Target="https://www.ecologie.gouv.fr/sites/default/files/BAR-EN-108%20vA37-2%20%C3%A0%20compter%20du%2001-04-2021.pdf" TargetMode="External"/><Relationship Id="rId59" Type="http://schemas.openxmlformats.org/officeDocument/2006/relationships/hyperlink" Target="https://www.ecologie.gouv.fr/sites/default/files/BAR-TH-112%20v%20A35-2%20%C3%A0%20compter%20du%2001-10-2020.pdf" TargetMode="External"/><Relationship Id="rId103" Type="http://schemas.openxmlformats.org/officeDocument/2006/relationships/hyperlink" Target="https://www.ecologie.gouv.fr/sites/default/files/TRA-EQ-101%20-%20Annexe2.pdf" TargetMode="External"/><Relationship Id="rId124" Type="http://schemas.openxmlformats.org/officeDocument/2006/relationships/hyperlink" Target="https://www.ecologie.gouv.fr/sites/default/files/TRA-EQ-115%20v%20A14-1.pdf" TargetMode="External"/><Relationship Id="rId70" Type="http://schemas.openxmlformats.org/officeDocument/2006/relationships/hyperlink" Target="https://www.ecologie.gouv.fr/sites/default/files/BAR-TH-129%20mod%20A27-3%20%C3%A0%20compter%20du%2001-04-2018.pdf" TargetMode="External"/><Relationship Id="rId91" Type="http://schemas.openxmlformats.org/officeDocument/2006/relationships/hyperlink" Target="https://www.ecologie.gouv.fr/sites/default/files/RES-CH-103%20vA36-3%20%C3%A0%20compter%20du%2012-10-2020.pdf" TargetMode="External"/><Relationship Id="rId145" Type="http://schemas.openxmlformats.org/officeDocument/2006/relationships/hyperlink" Target="https://www.ecologie.gouv.fr/sites/default/files/TRA-SE-102%20v%20A14-1.pdf" TargetMode="External"/><Relationship Id="rId166" Type="http://schemas.openxmlformats.org/officeDocument/2006/relationships/hyperlink" Target="https://www.ecologie.gouv.fr/sites/default/files/TRA-SE-113%20-%20Annexe2.pdf" TargetMode="External"/><Relationship Id="rId187" Type="http://schemas.openxmlformats.org/officeDocument/2006/relationships/hyperlink" Target="https://www.ecologie.gouv.fr/sites/default/files/BAT-EQ-130.pdf" TargetMode="External"/><Relationship Id="rId1" Type="http://schemas.openxmlformats.org/officeDocument/2006/relationships/hyperlink" Target="https://www.ecologie.gouv.fr/sites/default/files/AGRI-EQ-110%20v%20A38-1%20%C3%A0%20compter%20du%2031-07-2021.pdf" TargetMode="External"/><Relationship Id="rId212" Type="http://schemas.openxmlformats.org/officeDocument/2006/relationships/hyperlink" Target="https://www.ecologie.gouv.fr/sites/default/files/BAT-TH-135.pdf" TargetMode="External"/><Relationship Id="rId28" Type="http://schemas.openxmlformats.org/officeDocument/2006/relationships/hyperlink" Target="https://www.ecologie.gouv.fr/sites/default/files/AGRI-UT-102%20v%20A22-2.pdf" TargetMode="External"/><Relationship Id="rId49" Type="http://schemas.openxmlformats.org/officeDocument/2006/relationships/hyperlink" Target="https://www.ecologie.gouv.fr/sites/default/files/BAR-SE-107%20vA37-1%20%C3%A0%20compter%20du%2031-12-2020.pdf" TargetMode="External"/><Relationship Id="rId114" Type="http://schemas.openxmlformats.org/officeDocument/2006/relationships/hyperlink" Target="https://www.ecologie.gouv.fr/sites/default/files/TRA-EQ-109%20-%20Annexe2.pdf" TargetMode="External"/><Relationship Id="rId60" Type="http://schemas.openxmlformats.org/officeDocument/2006/relationships/hyperlink" Target="https://www.ecologie.gouv.fr/sites/default/files/BAR-TH-113%20vA37-2%20%C3%A0%20compter%20du%2001-04-2021.pdf" TargetMode="External"/><Relationship Id="rId81" Type="http://schemas.openxmlformats.org/officeDocument/2006/relationships/hyperlink" Target="https://www.ecologie.gouv.fr/sites/default/files/BAR-TH-159%20vA50-4%20%C3%A0%20compter%20du%2001-04-2023.pdf" TargetMode="External"/><Relationship Id="rId135" Type="http://schemas.openxmlformats.org/officeDocument/2006/relationships/hyperlink" Target="https://www.ecologie.gouv.fr/sites/default/files/TRA-EQ-122%20v%20A32-1.pdf" TargetMode="External"/><Relationship Id="rId156" Type="http://schemas.openxmlformats.org/officeDocument/2006/relationships/hyperlink" Target="https://www.ecologie.gouv.fr/sites/default/files/TRA-SE-108%20-%20Annexe2.pdf" TargetMode="External"/><Relationship Id="rId177" Type="http://schemas.openxmlformats.org/officeDocument/2006/relationships/hyperlink" Target="https://www.ecologie.gouv.fr/sites/default/files/BAT-EN-109.pdf" TargetMode="External"/><Relationship Id="rId198" Type="http://schemas.openxmlformats.org/officeDocument/2006/relationships/hyperlink" Target="https://www.ecologie.gouv.fr/sites/default/files/BAT-TH-108.pdf" TargetMode="External"/><Relationship Id="rId202" Type="http://schemas.openxmlformats.org/officeDocument/2006/relationships/hyperlink" Target="https://www.ecologie.gouv.fr/sites/default/files/BAT-TH-112%20v%20A22-2.pdf" TargetMode="External"/><Relationship Id="rId223" Type="http://schemas.openxmlformats.org/officeDocument/2006/relationships/hyperlink" Target="https://www.ecologie.gouv.fr/sites/default/files/BAT-TH-156.pdf" TargetMode="External"/><Relationship Id="rId18" Type="http://schemas.openxmlformats.org/officeDocument/2006/relationships/hyperlink" Target="https://www.ecologie.gouv.fr/sites/default/files/AGRI-TH-108%20v%20A35-2%20%C3%A0%20compter%20du%2001-10-2020.pdf" TargetMode="External"/><Relationship Id="rId39" Type="http://schemas.openxmlformats.org/officeDocument/2006/relationships/hyperlink" Target="https://www.ecologie.gouv.fr/sites/default/files/BAR-EN-109.pdf" TargetMode="External"/><Relationship Id="rId50" Type="http://schemas.openxmlformats.org/officeDocument/2006/relationships/hyperlink" Target="https://www.ecologie.gouv.fr/sites/default/files/BAR-SE-108.pdf" TargetMode="External"/><Relationship Id="rId104" Type="http://schemas.openxmlformats.org/officeDocument/2006/relationships/hyperlink" Target="https://www.ecologie.gouv.fr/sites/default/files/TRA-EQ-103%20v%20A14-1.pdf" TargetMode="External"/><Relationship Id="rId125" Type="http://schemas.openxmlformats.org/officeDocument/2006/relationships/hyperlink" Target="https://www.ecologie.gouv.fr/sites/default/files/TRA-EQ-115%20-%20Annexe2.pdf" TargetMode="External"/><Relationship Id="rId146" Type="http://schemas.openxmlformats.org/officeDocument/2006/relationships/hyperlink" Target="https://www.ecologie.gouv.fr/sites/default/files/TRA-SE-102%20-%20Annexe2.pdf" TargetMode="External"/><Relationship Id="rId167" Type="http://schemas.openxmlformats.org/officeDocument/2006/relationships/hyperlink" Target="https://www.ecologie.gouv.fr/sites/default/files/TRA-SE-114.pdf" TargetMode="External"/><Relationship Id="rId188" Type="http://schemas.openxmlformats.org/officeDocument/2006/relationships/hyperlink" Target="https://www.ecologie.gouv.fr/sites/default/files/BAT-EQ-131.pdf" TargetMode="External"/><Relationship Id="rId71" Type="http://schemas.openxmlformats.org/officeDocument/2006/relationships/hyperlink" Target="https://www.ecologie.gouv.fr/sites/default/files/BAR-TH-130.pdf" TargetMode="External"/><Relationship Id="rId92" Type="http://schemas.openxmlformats.org/officeDocument/2006/relationships/hyperlink" Target="https://www.ecologie.gouv.fr/sites/default/files/RES-CH-104%20vA36-3%20%C3%A0%20compter%20du%2012-10-2020.pdf" TargetMode="External"/><Relationship Id="rId213" Type="http://schemas.openxmlformats.org/officeDocument/2006/relationships/hyperlink" Target="https://www.ecologie.gouv.fr/sites/default/files/BAT-TH-139%20v%20A35-3%20%C3%A0%20compter%20du%2001-10-2020.pdf" TargetMode="External"/><Relationship Id="rId2" Type="http://schemas.openxmlformats.org/officeDocument/2006/relationships/hyperlink" Target="https://www.ecologie.gouv.fr/sites/default/files/AGRI-EQ-109%20v%20A38-1%20%C3%A0%20compter%20du%2031-07-2021.pdf" TargetMode="External"/><Relationship Id="rId29" Type="http://schemas.openxmlformats.org/officeDocument/2006/relationships/hyperlink" Target="https://www.ecologie.gouv.fr/sites/default/files/AGRI-UT-103.pdf" TargetMode="External"/><Relationship Id="rId40" Type="http://schemas.openxmlformats.org/officeDocument/2006/relationships/hyperlink" Target="https://www.ecologie.gouv.fr/sites/default/files/BAR-EN-110%20v%20A35-1.pdf" TargetMode="External"/><Relationship Id="rId115" Type="http://schemas.openxmlformats.org/officeDocument/2006/relationships/hyperlink" Target="https://www.ecologie.gouv.fr/sites/default/files/TRA-EQ-110%20v%20A19-1.pdf" TargetMode="External"/><Relationship Id="rId136" Type="http://schemas.openxmlformats.org/officeDocument/2006/relationships/hyperlink" Target="https://www.ecologie.gouv.fr/sites/default/files/TRA-EQ-123%20v%20A38-2%20%C3%A0%20compter%20du%2001-11-2021.pdf" TargetMode="External"/><Relationship Id="rId157" Type="http://schemas.openxmlformats.org/officeDocument/2006/relationships/hyperlink" Target="https://www.ecologie.gouv.fr/sites/default/files/TRA-SE-109%20v%20A14-1.pdf" TargetMode="External"/><Relationship Id="rId178" Type="http://schemas.openxmlformats.org/officeDocument/2006/relationships/hyperlink" Target="https://www.ecologie.gouv.fr/sites/default/files/BAT-EN-110.pdf" TargetMode="External"/><Relationship Id="rId61" Type="http://schemas.openxmlformats.org/officeDocument/2006/relationships/hyperlink" Target="https://www.ecologie.gouv.fr/sites/default/files/BAR-TH-113%20vA41-3%20%C3%A0%20compter%20du%2001-04-2022.pdf" TargetMode="External"/><Relationship Id="rId82" Type="http://schemas.openxmlformats.org/officeDocument/2006/relationships/hyperlink" Target="https://www.ecologie.gouv.fr/sites/default/files/BAR-TH-160%20vA50-3%20%C3%A0%20compter%20du%2001-04-2023.pdf" TargetMode="External"/><Relationship Id="rId199" Type="http://schemas.openxmlformats.org/officeDocument/2006/relationships/hyperlink" Target="https://www.ecologie.gouv.fr/sites/default/files/BAT-TH-109%20v%20A31-2%20%C3%A0%20compter%20du%2001-10-2019.pdf" TargetMode="External"/><Relationship Id="rId203" Type="http://schemas.openxmlformats.org/officeDocument/2006/relationships/hyperlink" Target="https://www.ecologie.gouv.fr/sites/default/files/BAT-TH-113%20v%20A28-3%20%C3%A0%20compter%20du%2001-01-2019.pdf" TargetMode="External"/><Relationship Id="rId19" Type="http://schemas.openxmlformats.org/officeDocument/2006/relationships/hyperlink" Target="https://www.ecologie.gouv.fr/sites/default/files/AGRI-TH-109.pdf" TargetMode="External"/><Relationship Id="rId224" Type="http://schemas.openxmlformats.org/officeDocument/2006/relationships/hyperlink" Target="https://www.ecologie.gouv.fr/sites/default/files/BAT-TH-157%20vA50-2%20%C3%A0%20compter%20du%2001-04-2023.pdf" TargetMode="External"/><Relationship Id="rId30" Type="http://schemas.openxmlformats.org/officeDocument/2006/relationships/hyperlink" Target="https://www.ecologie.gouv.fr/sites/default/files/AGRI-UT-104.pdf" TargetMode="External"/><Relationship Id="rId105" Type="http://schemas.openxmlformats.org/officeDocument/2006/relationships/hyperlink" Target="https://www.ecologie.gouv.fr/sites/default/files/TRA-EQ-103%20-%20Annexe2.pdf" TargetMode="External"/><Relationship Id="rId126" Type="http://schemas.openxmlformats.org/officeDocument/2006/relationships/hyperlink" Target="https://www.ecologie.gouv.fr/sites/default/files/TRA-EQ-117%20v%20A16-1.pdf" TargetMode="External"/><Relationship Id="rId147" Type="http://schemas.openxmlformats.org/officeDocument/2006/relationships/hyperlink" Target="https://www.ecologie.gouv.fr/sites/default/files/TRA-SE-104%20v%20A14-1.pdf" TargetMode="External"/><Relationship Id="rId168" Type="http://schemas.openxmlformats.org/officeDocument/2006/relationships/hyperlink" Target="https://www.ecologie.gouv.fr/sites/default/files/TRA-SE-115.pdf" TargetMode="External"/><Relationship Id="rId51" Type="http://schemas.openxmlformats.org/officeDocument/2006/relationships/hyperlink" Target="https://www.ecologie.gouv.fr/sites/default/files/BAR-TH-101.pdf" TargetMode="External"/><Relationship Id="rId72" Type="http://schemas.openxmlformats.org/officeDocument/2006/relationships/hyperlink" Target="https://www.ecologie.gouv.fr/sites/default/files/BAR-TH-135%20v%20A35-2%20%C3%A0%20compter%20du%2001-10-2020.pdf" TargetMode="External"/><Relationship Id="rId93" Type="http://schemas.openxmlformats.org/officeDocument/2006/relationships/hyperlink" Target="https://www.ecologie.gouv.fr/sites/default/files/RES-CH-105%20vA36-3%20%C3%A0%20compter%20du%2012-10-2020.pdf" TargetMode="External"/><Relationship Id="rId189" Type="http://schemas.openxmlformats.org/officeDocument/2006/relationships/hyperlink" Target="https://www.ecologie.gouv.fr/sites/default/files/BAT-EQ-133.pdf" TargetMode="External"/><Relationship Id="rId3" Type="http://schemas.openxmlformats.org/officeDocument/2006/relationships/hyperlink" Target="https://www.ecologie.gouv.fr/sites/default/files/AGRI-EQ-108%20v%20A38-1%20%C3%A0%20compter%20du%2031-07-2021.pdf" TargetMode="External"/><Relationship Id="rId214" Type="http://schemas.openxmlformats.org/officeDocument/2006/relationships/hyperlink" Target="https://www.ecologie.gouv.fr/sites/default/files/BAT-TH-140%20v%20A28-2%20%C3%A0%20compter%20du%2001-01-20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796C94-9720-4523-89A3-2C076359D549}">
  <dimension ref="A2:U95"/>
  <sheetViews>
    <sheetView zoomScale="85" zoomScaleNormal="85" workbookViewId="0">
      <selection activeCell="E15" sqref="E15"/>
    </sheetView>
  </sheetViews>
  <sheetFormatPr baseColWidth="10" defaultColWidth="11.453125" defaultRowHeight="14.5" x14ac:dyDescent="0.35"/>
  <cols>
    <col min="1" max="1" width="20.54296875" bestFit="1" customWidth="1"/>
    <col min="2" max="2" width="20.453125" bestFit="1" customWidth="1"/>
    <col min="3" max="3" width="4.81640625" customWidth="1"/>
    <col min="4" max="4" width="20.54296875" bestFit="1" customWidth="1"/>
    <col min="5" max="5" width="36.453125" customWidth="1"/>
    <col min="6" max="6" width="6.26953125" bestFit="1" customWidth="1"/>
    <col min="7" max="7" width="20.54296875" bestFit="1" customWidth="1"/>
    <col min="8" max="8" width="34.7265625" customWidth="1"/>
    <col min="9" max="9" width="3.81640625" bestFit="1" customWidth="1"/>
    <col min="10" max="10" width="20.54296875" bestFit="1" customWidth="1"/>
    <col min="11" max="11" width="35.1796875" customWidth="1"/>
    <col min="12" max="12" width="4.81640625" bestFit="1" customWidth="1"/>
    <col min="13" max="13" width="35.81640625" bestFit="1" customWidth="1"/>
    <col min="14" max="14" width="27.54296875" customWidth="1"/>
    <col min="15" max="15" width="6.26953125" bestFit="1" customWidth="1"/>
    <col min="16" max="16" width="20.54296875" bestFit="1" customWidth="1"/>
    <col min="17" max="17" width="40.54296875" customWidth="1"/>
    <col min="18" max="18" width="6.453125" customWidth="1"/>
    <col min="19" max="19" width="20.54296875" bestFit="1" customWidth="1"/>
    <col min="20" max="20" width="32.453125" customWidth="1"/>
    <col min="21" max="21" width="8.1796875" bestFit="1" customWidth="1"/>
    <col min="22" max="22" width="6.26953125" bestFit="1" customWidth="1"/>
    <col min="23" max="25" width="11.1796875" bestFit="1" customWidth="1"/>
    <col min="26" max="26" width="12.54296875" bestFit="1" customWidth="1"/>
    <col min="27" max="28" width="11.1796875" bestFit="1" customWidth="1"/>
    <col min="29" max="29" width="6.81640625" bestFit="1" customWidth="1"/>
    <col min="30" max="30" width="8.1796875" bestFit="1" customWidth="1"/>
    <col min="31" max="31" width="11.1796875" bestFit="1" customWidth="1"/>
    <col min="32" max="32" width="6.81640625" bestFit="1" customWidth="1"/>
    <col min="33" max="33" width="8.1796875" bestFit="1" customWidth="1"/>
    <col min="34" max="34" width="6.26953125" bestFit="1" customWidth="1"/>
    <col min="35" max="38" width="11.1796875" bestFit="1" customWidth="1"/>
    <col min="39" max="39" width="12.54296875" bestFit="1" customWidth="1"/>
    <col min="40" max="40" width="8.1796875" bestFit="1" customWidth="1"/>
    <col min="41" max="42" width="11.1796875" bestFit="1" customWidth="1"/>
    <col min="43" max="43" width="6.81640625" bestFit="1" customWidth="1"/>
    <col min="44" max="44" width="8.1796875" bestFit="1" customWidth="1"/>
    <col min="45" max="45" width="11.1796875" bestFit="1" customWidth="1"/>
    <col min="46" max="46" width="6.81640625" bestFit="1" customWidth="1"/>
    <col min="47" max="47" width="8.1796875" bestFit="1" customWidth="1"/>
    <col min="48" max="48" width="6.26953125" bestFit="1" customWidth="1"/>
    <col min="49" max="53" width="11.1796875" bestFit="1" customWidth="1"/>
    <col min="54" max="54" width="12.54296875" bestFit="1" customWidth="1"/>
    <col min="55" max="55" width="8.1796875" bestFit="1" customWidth="1"/>
    <col min="56" max="57" width="11.1796875" bestFit="1" customWidth="1"/>
    <col min="58" max="58" width="6.81640625" bestFit="1" customWidth="1"/>
    <col min="59" max="59" width="8.1796875" bestFit="1" customWidth="1"/>
    <col min="60" max="62" width="11.1796875" bestFit="1" customWidth="1"/>
    <col min="63" max="63" width="6.81640625" bestFit="1" customWidth="1"/>
    <col min="64" max="64" width="8.1796875" bestFit="1" customWidth="1"/>
    <col min="65" max="66" width="11.1796875" bestFit="1" customWidth="1"/>
    <col min="67" max="67" width="6.81640625" bestFit="1" customWidth="1"/>
    <col min="68" max="68" width="8.1796875" bestFit="1" customWidth="1"/>
    <col min="69" max="69" width="11.1796875" bestFit="1" customWidth="1"/>
    <col min="70" max="70" width="6.81640625" bestFit="1" customWidth="1"/>
    <col min="71" max="71" width="8.1796875" bestFit="1" customWidth="1"/>
    <col min="72" max="77" width="11.1796875" bestFit="1" customWidth="1"/>
    <col min="78" max="78" width="12.54296875" bestFit="1" customWidth="1"/>
  </cols>
  <sheetData>
    <row r="2" spans="1:21" x14ac:dyDescent="0.35">
      <c r="A2" s="173" t="s">
        <v>0</v>
      </c>
      <c r="B2" t="s">
        <v>1</v>
      </c>
      <c r="D2" s="173" t="s">
        <v>2</v>
      </c>
      <c r="E2" t="s">
        <v>1</v>
      </c>
      <c r="G2" s="173" t="s">
        <v>3</v>
      </c>
      <c r="H2" t="s">
        <v>1</v>
      </c>
      <c r="J2" s="173" t="s">
        <v>4</v>
      </c>
      <c r="K2" t="s">
        <v>1</v>
      </c>
      <c r="M2" s="173" t="s">
        <v>5</v>
      </c>
      <c r="N2" t="s">
        <v>1</v>
      </c>
      <c r="P2" s="173" t="s">
        <v>6</v>
      </c>
      <c r="Q2" t="s">
        <v>1</v>
      </c>
      <c r="S2" s="173" t="s">
        <v>7</v>
      </c>
      <c r="T2" t="s">
        <v>1</v>
      </c>
    </row>
    <row r="3" spans="1:21" x14ac:dyDescent="0.35">
      <c r="B3" t="s">
        <v>8</v>
      </c>
      <c r="E3" t="s">
        <v>8</v>
      </c>
      <c r="H3" t="s">
        <v>8</v>
      </c>
      <c r="K3" t="s">
        <v>8</v>
      </c>
      <c r="N3" t="s">
        <v>8</v>
      </c>
      <c r="Q3" t="s">
        <v>8</v>
      </c>
      <c r="T3" t="s">
        <v>8</v>
      </c>
    </row>
    <row r="4" spans="1:21" x14ac:dyDescent="0.35">
      <c r="A4" s="173" t="s">
        <v>9</v>
      </c>
      <c r="D4" s="173" t="s">
        <v>9</v>
      </c>
      <c r="G4" s="173" t="s">
        <v>9</v>
      </c>
      <c r="J4" s="173" t="s">
        <v>9</v>
      </c>
      <c r="M4" s="173" t="s">
        <v>9</v>
      </c>
      <c r="P4" s="173" t="s">
        <v>9</v>
      </c>
      <c r="S4" s="173" t="s">
        <v>9</v>
      </c>
    </row>
    <row r="5" spans="1:21" x14ac:dyDescent="0.35">
      <c r="A5" s="172" t="s">
        <v>10</v>
      </c>
      <c r="B5" t="str">
        <f>VLOOKUP(Consolidation!A5,'Liste FOS et tx'!$C$178:$D$234,2,FALSE)</f>
        <v>Iso Toiture</v>
      </c>
      <c r="C5" t="s">
        <v>11</v>
      </c>
      <c r="D5" s="172" t="s">
        <v>12</v>
      </c>
      <c r="E5" t="str">
        <f>VLOOKUP(Consolidation!D5,'Liste FOS et tx'!$C$178:$D$234,2,FALSE)</f>
        <v>Moto-variateur synchrone</v>
      </c>
      <c r="F5" t="s">
        <v>11</v>
      </c>
      <c r="G5" s="172" t="s">
        <v>10</v>
      </c>
      <c r="H5" t="str">
        <f>VLOOKUP(Consolidation!G5,'Liste FOS et tx'!$C$178:$D$234,2,FALSE)</f>
        <v>Iso Toiture</v>
      </c>
      <c r="I5" t="s">
        <v>11</v>
      </c>
      <c r="J5" s="172" t="s">
        <v>13</v>
      </c>
      <c r="K5" t="str">
        <f>VLOOKUP(Consolidation!J5,'Liste FOS et tx'!$C$178:$D$234,2,FALSE)</f>
        <v>Frigo CO2 sub/trans</v>
      </c>
      <c r="L5" t="s">
        <v>11</v>
      </c>
      <c r="M5" s="172" t="s">
        <v>14</v>
      </c>
      <c r="N5" t="str">
        <f>VLOOKUP(Consolidation!M5,'Liste FOS et tx'!$C$178:$D$234,2,FALSE)</f>
        <v>Iso Vitrage Pariétodynamique</v>
      </c>
      <c r="O5" t="s">
        <v>11</v>
      </c>
      <c r="P5" s="172" t="s">
        <v>12</v>
      </c>
      <c r="Q5" t="str">
        <f>VLOOKUP(Consolidation!P5,'Liste FOS et tx'!$C$178:$D$234,2,FALSE)</f>
        <v>Moto-variateur synchrone</v>
      </c>
      <c r="R5" t="s">
        <v>11</v>
      </c>
      <c r="S5" s="172" t="s">
        <v>12</v>
      </c>
      <c r="T5" t="str">
        <f>VLOOKUP(Consolidation!S5,'Liste FOS et tx'!$C$178:$D$234,2,FALSE)</f>
        <v>Moto-variateur synchrone</v>
      </c>
      <c r="U5" t="s">
        <v>11</v>
      </c>
    </row>
    <row r="6" spans="1:21" x14ac:dyDescent="0.35">
      <c r="A6" s="172" t="s">
        <v>15</v>
      </c>
      <c r="B6" t="str">
        <f>VLOOKUP(Consolidation!A6,'Liste FOS et tx'!$C$178:$D$234,2,FALSE)</f>
        <v>Iso Murs</v>
      </c>
      <c r="C6" t="s">
        <v>11</v>
      </c>
      <c r="D6" s="172" t="s">
        <v>16</v>
      </c>
      <c r="E6" t="str">
        <f>VLOOKUP(Consolidation!D6,'Liste FOS et tx'!$C$178:$D$234,2,FALSE)</f>
        <v>Hydro-économie</v>
      </c>
      <c r="F6" t="s">
        <v>11</v>
      </c>
      <c r="G6" s="172" t="s">
        <v>15</v>
      </c>
      <c r="H6" t="str">
        <f>VLOOKUP(Consolidation!G6,'Liste FOS et tx'!$C$178:$D$234,2,FALSE)</f>
        <v>Iso Murs</v>
      </c>
      <c r="I6" t="s">
        <v>11</v>
      </c>
      <c r="J6" s="172" t="s">
        <v>12</v>
      </c>
      <c r="K6" t="str">
        <f>VLOOKUP(Consolidation!J6,'Liste FOS et tx'!$C$178:$D$234,2,FALSE)</f>
        <v>Moto-variateur synchrone</v>
      </c>
      <c r="L6" t="s">
        <v>11</v>
      </c>
      <c r="M6" s="172" t="s">
        <v>12</v>
      </c>
      <c r="N6" t="str">
        <f>VLOOKUP(Consolidation!M6,'Liste FOS et tx'!$C$178:$D$234,2,FALSE)</f>
        <v>Moto-variateur synchrone</v>
      </c>
      <c r="O6" t="s">
        <v>11</v>
      </c>
      <c r="P6" s="172" t="s">
        <v>17</v>
      </c>
      <c r="Q6" t="str">
        <f>VLOOKUP(Consolidation!P6,'Liste FOS et tx'!$C$178:$D$234,2,FALSE)</f>
        <v>Variation électronique moteur asynchrone</v>
      </c>
      <c r="R6" t="s">
        <v>11</v>
      </c>
      <c r="S6" s="172" t="s">
        <v>18</v>
      </c>
      <c r="T6" t="str">
        <f>VLOOKUP(Consolidation!S6,'Liste FOS et tx'!$C$178:$D$234,2,FALSE)</f>
        <v>LED</v>
      </c>
      <c r="U6" t="s">
        <v>11</v>
      </c>
    </row>
    <row r="7" spans="1:21" x14ac:dyDescent="0.35">
      <c r="A7" s="172" t="s">
        <v>19</v>
      </c>
      <c r="B7" t="str">
        <f>VLOOKUP(Consolidation!A7,'Liste FOS et tx'!$C$178:$D$234,2,FALSE)</f>
        <v>Iso Plancher</v>
      </c>
      <c r="C7" t="s">
        <v>11</v>
      </c>
      <c r="D7" s="172" t="s">
        <v>20</v>
      </c>
      <c r="E7" t="str">
        <f>VLOOKUP(Consolidation!D7,'Liste FOS et tx'!$C$178:$D$234,2,FALSE)</f>
        <v>Baisse temp retour res chaleur</v>
      </c>
      <c r="F7" t="s">
        <v>11</v>
      </c>
      <c r="G7" s="172" t="s">
        <v>19</v>
      </c>
      <c r="H7" t="str">
        <f>VLOOKUP(Consolidation!G7,'Liste FOS et tx'!$C$178:$D$234,2,FALSE)</f>
        <v>Iso Plancher</v>
      </c>
      <c r="I7" t="s">
        <v>11</v>
      </c>
      <c r="J7" s="172" t="s">
        <v>21</v>
      </c>
      <c r="K7" t="str">
        <f>VLOOKUP(Consolidation!J7,'Liste FOS et tx'!$C$178:$D$234,2,FALSE)</f>
        <v>Frigo fermé temp positive</v>
      </c>
      <c r="L7" t="s">
        <v>11</v>
      </c>
      <c r="M7" s="172" t="s">
        <v>16</v>
      </c>
      <c r="N7" t="str">
        <f>VLOOKUP(Consolidation!M7,'Liste FOS et tx'!$C$178:$D$234,2,FALSE)</f>
        <v>Hydro-économie</v>
      </c>
      <c r="O7" t="s">
        <v>11</v>
      </c>
      <c r="P7" s="172" t="s">
        <v>22</v>
      </c>
      <c r="S7" s="172" t="s">
        <v>23</v>
      </c>
      <c r="T7" t="str">
        <f>VLOOKUP(Consolidation!S7,'Liste FOS et tx'!$C$178:$D$234,2,FALSE)</f>
        <v>Zenithal</v>
      </c>
      <c r="U7" t="s">
        <v>11</v>
      </c>
    </row>
    <row r="8" spans="1:21" x14ac:dyDescent="0.35">
      <c r="A8" s="172" t="s">
        <v>24</v>
      </c>
      <c r="B8" t="str">
        <f>VLOOKUP(Consolidation!A8,'Liste FOS et tx'!$C$178:$D$234,2,FALSE)</f>
        <v>Iso Vitrage</v>
      </c>
      <c r="C8" t="s">
        <v>11</v>
      </c>
      <c r="D8" s="172" t="s">
        <v>25</v>
      </c>
      <c r="E8" t="str">
        <f>VLOOKUP(Consolidation!D8,'Liste FOS et tx'!$C$178:$D$234,2,FALSE)</f>
        <v>Chaudière Haute perf</v>
      </c>
      <c r="F8" t="s">
        <v>11</v>
      </c>
      <c r="G8" s="172" t="s">
        <v>24</v>
      </c>
      <c r="H8" t="str">
        <f>VLOOKUP(Consolidation!G8,'Liste FOS et tx'!$C$178:$D$234,2,FALSE)</f>
        <v>Iso Vitrage</v>
      </c>
      <c r="I8" t="s">
        <v>11</v>
      </c>
      <c r="J8" s="172" t="s">
        <v>26</v>
      </c>
      <c r="K8" t="str">
        <f>VLOOKUP(Consolidation!J8,'Liste FOS et tx'!$C$178:$D$234,2,FALSE)</f>
        <v>Frigo fermé temp négative</v>
      </c>
      <c r="L8" t="s">
        <v>11</v>
      </c>
      <c r="M8" s="172" t="s">
        <v>17</v>
      </c>
      <c r="N8" t="str">
        <f>VLOOKUP(Consolidation!M8,'Liste FOS et tx'!$C$178:$D$234,2,FALSE)</f>
        <v>Variation électronique moteur asynchrone</v>
      </c>
      <c r="O8" t="s">
        <v>11</v>
      </c>
      <c r="S8" s="172" t="s">
        <v>27</v>
      </c>
      <c r="T8" t="str">
        <f>VLOOKUP(Consolidation!S8,'Liste FOS et tx'!$C$178:$D$234,2,FALSE)</f>
        <v>Lumière naturelle</v>
      </c>
      <c r="U8" t="s">
        <v>11</v>
      </c>
    </row>
    <row r="9" spans="1:21" x14ac:dyDescent="0.35">
      <c r="A9" s="172" t="s">
        <v>28</v>
      </c>
      <c r="B9" t="str">
        <f>VLOOKUP(Consolidation!A9,'Liste FOS et tx'!$C$178:$D$234,2,FALSE)</f>
        <v>Iso Terrasses</v>
      </c>
      <c r="C9" t="s">
        <v>11</v>
      </c>
      <c r="D9" s="172" t="s">
        <v>29</v>
      </c>
      <c r="E9" t="str">
        <f>VLOOKUP(Consolidation!D9,'Liste FOS et tx'!$C$178:$D$234,2,FALSE)</f>
        <v>Chauffe-eau solaire</v>
      </c>
      <c r="F9" t="s">
        <v>11</v>
      </c>
      <c r="G9" s="172" t="s">
        <v>28</v>
      </c>
      <c r="H9" t="str">
        <f>VLOOKUP(Consolidation!G9,'Liste FOS et tx'!$C$178:$D$234,2,FALSE)</f>
        <v>Iso Terrasses</v>
      </c>
      <c r="I9" t="s">
        <v>11</v>
      </c>
      <c r="J9" s="172" t="s">
        <v>30</v>
      </c>
      <c r="K9" t="str">
        <f>VLOOKUP(Consolidation!J9,'Liste FOS et tx'!$C$178:$D$234,2,FALSE)</f>
        <v>Frigo condensation haute efficacité</v>
      </c>
      <c r="L9" t="s">
        <v>11</v>
      </c>
      <c r="M9" s="172" t="s">
        <v>31</v>
      </c>
      <c r="N9" t="str">
        <f>VLOOKUP(Consolidation!M9,'Liste FOS et tx'!$C$178:$D$234,2,FALSE)</f>
        <v>GTC</v>
      </c>
      <c r="O9" t="s">
        <v>11</v>
      </c>
      <c r="S9" s="172" t="s">
        <v>17</v>
      </c>
      <c r="T9" t="str">
        <f>VLOOKUP(Consolidation!S9,'Liste FOS et tx'!$C$178:$D$234,2,FALSE)</f>
        <v>Variation électronique moteur asynchrone</v>
      </c>
      <c r="U9" t="s">
        <v>11</v>
      </c>
    </row>
    <row r="10" spans="1:21" x14ac:dyDescent="0.35">
      <c r="A10" s="172" t="s">
        <v>14</v>
      </c>
      <c r="B10" t="str">
        <f>VLOOKUP(Consolidation!A10,'Liste FOS et tx'!$C$178:$D$234,2,FALSE)</f>
        <v>Iso Vitrage Pariétodynamique</v>
      </c>
      <c r="C10" t="s">
        <v>11</v>
      </c>
      <c r="D10" s="172" t="s">
        <v>17</v>
      </c>
      <c r="E10" t="str">
        <f>VLOOKUP(Consolidation!D10,'Liste FOS et tx'!$C$178:$D$234,2,FALSE)</f>
        <v>Variation électronique moteur asynchrone</v>
      </c>
      <c r="F10" t="s">
        <v>11</v>
      </c>
      <c r="G10" s="172" t="s">
        <v>14</v>
      </c>
      <c r="H10" t="str">
        <f>VLOOKUP(Consolidation!G10,'Liste FOS et tx'!$C$178:$D$234,2,FALSE)</f>
        <v>Iso Vitrage Pariétodynamique</v>
      </c>
      <c r="I10" t="s">
        <v>11</v>
      </c>
      <c r="J10" s="172" t="s">
        <v>32</v>
      </c>
      <c r="K10" t="str">
        <f>VLOOKUP(Consolidation!J10,'Liste FOS et tx'!$C$178:$D$234,2,FALSE)</f>
        <v>Frigo groupe froid intégré</v>
      </c>
      <c r="L10" t="s">
        <v>11</v>
      </c>
      <c r="M10" s="172" t="s">
        <v>33</v>
      </c>
      <c r="N10" t="str">
        <f>VLOOKUP(Consolidation!M10,'Liste FOS et tx'!$C$178:$D$234,2,FALSE)</f>
        <v>Ventilation simple fx</v>
      </c>
      <c r="O10" t="s">
        <v>11</v>
      </c>
      <c r="S10" s="172" t="s">
        <v>31</v>
      </c>
      <c r="T10" t="str">
        <f>VLOOKUP(Consolidation!S10,'Liste FOS et tx'!$C$178:$D$234,2,FALSE)</f>
        <v>GTC</v>
      </c>
      <c r="U10" t="s">
        <v>11</v>
      </c>
    </row>
    <row r="11" spans="1:21" x14ac:dyDescent="0.35">
      <c r="A11" s="172" t="s">
        <v>34</v>
      </c>
      <c r="B11" t="str">
        <f>VLOOKUP(Consolidation!A11,'Liste FOS et tx'!$C$178:$D$234,2,FALSE)</f>
        <v>Revetement toiture</v>
      </c>
      <c r="C11" t="s">
        <v>11</v>
      </c>
      <c r="D11" s="172" t="s">
        <v>35</v>
      </c>
      <c r="E11" t="str">
        <f>VLOOKUP(Consolidation!D11,'Liste FOS et tx'!$C$178:$D$234,2,FALSE)</f>
        <v>PAC air/eau ou eau/eau</v>
      </c>
      <c r="F11" t="s">
        <v>11</v>
      </c>
      <c r="G11" s="172" t="s">
        <v>34</v>
      </c>
      <c r="H11" t="str">
        <f>VLOOKUP(Consolidation!G11,'Liste FOS et tx'!$C$178:$D$234,2,FALSE)</f>
        <v>Revetement toiture</v>
      </c>
      <c r="I11" t="s">
        <v>11</v>
      </c>
      <c r="J11" s="172" t="s">
        <v>17</v>
      </c>
      <c r="K11" t="str">
        <f>VLOOKUP(Consolidation!J11,'Liste FOS et tx'!$C$178:$D$234,2,FALSE)</f>
        <v>Variation électronique moteur asynchrone</v>
      </c>
      <c r="L11" t="s">
        <v>11</v>
      </c>
      <c r="M11" s="172" t="s">
        <v>36</v>
      </c>
      <c r="N11" t="str">
        <f>VLOOKUP(Consolidation!M11,'Liste FOS et tx'!$C$178:$D$234,2,FALSE)</f>
        <v>Ventilation double fx</v>
      </c>
      <c r="O11" t="s">
        <v>11</v>
      </c>
      <c r="S11" s="172" t="s">
        <v>22</v>
      </c>
    </row>
    <row r="12" spans="1:21" x14ac:dyDescent="0.35">
      <c r="A12" s="172" t="s">
        <v>12</v>
      </c>
      <c r="B12" t="str">
        <f>VLOOKUP(Consolidation!A12,'Liste FOS et tx'!$C$178:$D$234,2,FALSE)</f>
        <v>Moto-variateur synchrone</v>
      </c>
      <c r="C12" t="s">
        <v>11</v>
      </c>
      <c r="D12" s="172" t="s">
        <v>31</v>
      </c>
      <c r="E12" t="str">
        <f>VLOOKUP(Consolidation!D12,'Liste FOS et tx'!$C$178:$D$234,2,FALSE)</f>
        <v>GTC</v>
      </c>
      <c r="F12" t="s">
        <v>11</v>
      </c>
      <c r="G12" s="172" t="s">
        <v>12</v>
      </c>
      <c r="H12" t="str">
        <f>VLOOKUP(Consolidation!G12,'Liste FOS et tx'!$C$178:$D$234,2,FALSE)</f>
        <v>Moto-variateur synchrone</v>
      </c>
      <c r="I12" t="s">
        <v>11</v>
      </c>
      <c r="J12" s="172" t="s">
        <v>31</v>
      </c>
      <c r="K12" t="str">
        <f>VLOOKUP(Consolidation!J12,'Liste FOS et tx'!$C$178:$D$234,2,FALSE)</f>
        <v>GTC</v>
      </c>
      <c r="L12" t="s">
        <v>11</v>
      </c>
      <c r="M12" s="172" t="s">
        <v>37</v>
      </c>
      <c r="N12" t="str">
        <f>VLOOKUP(Consolidation!M12,'Liste FOS et tx'!$C$178:$D$234,2,FALSE)</f>
        <v>Destratification air</v>
      </c>
      <c r="O12" t="s">
        <v>11</v>
      </c>
    </row>
    <row r="13" spans="1:21" x14ac:dyDescent="0.35">
      <c r="A13" s="172" t="s">
        <v>38</v>
      </c>
      <c r="B13" t="str">
        <f>VLOOKUP(Consolidation!A13,'Liste FOS et tx'!$C$178:$D$234,2,FALSE)</f>
        <v>Organes d'équilibrage chauffage à eau chaude</v>
      </c>
      <c r="C13" t="s">
        <v>11</v>
      </c>
      <c r="D13" s="172" t="s">
        <v>39</v>
      </c>
      <c r="E13" t="str">
        <f>VLOOKUP(Consolidation!D13,'Liste FOS et tx'!$C$178:$D$234,2,FALSE)</f>
        <v>Raccordement res chaleur</v>
      </c>
      <c r="F13" t="s">
        <v>11</v>
      </c>
      <c r="G13" s="172" t="s">
        <v>17</v>
      </c>
      <c r="H13" t="str">
        <f>VLOOKUP(Consolidation!G13,'Liste FOS et tx'!$C$178:$D$234,2,FALSE)</f>
        <v>Variation électronique moteur asynchrone</v>
      </c>
      <c r="I13" t="s">
        <v>11</v>
      </c>
      <c r="J13" s="172" t="s">
        <v>40</v>
      </c>
      <c r="K13" t="str">
        <f>VLOOKUP(Consolidation!J13,'Liste FOS et tx'!$C$178:$D$234,2,FALSE)</f>
        <v>Régul groupe froi haute pression</v>
      </c>
      <c r="L13" t="s">
        <v>11</v>
      </c>
      <c r="M13" s="172" t="s">
        <v>22</v>
      </c>
    </row>
    <row r="14" spans="1:21" x14ac:dyDescent="0.35">
      <c r="A14" s="172" t="s">
        <v>20</v>
      </c>
      <c r="B14" t="str">
        <f>VLOOKUP(Consolidation!A14,'Liste FOS et tx'!$C$178:$D$234,2,FALSE)</f>
        <v>Baisse temp retour res chaleur</v>
      </c>
      <c r="C14" t="s">
        <v>11</v>
      </c>
      <c r="D14" s="172" t="s">
        <v>41</v>
      </c>
      <c r="E14" t="str">
        <f>VLOOKUP(Consolidation!D14,'Liste FOS et tx'!$C$178:$D$234,2,FALSE)</f>
        <v>Récupérateur chaleur groupe froid</v>
      </c>
      <c r="F14" t="s">
        <v>11</v>
      </c>
      <c r="G14" s="172" t="s">
        <v>35</v>
      </c>
      <c r="H14" t="str">
        <f>VLOOKUP(Consolidation!G14,'Liste FOS et tx'!$C$178:$D$234,2,FALSE)</f>
        <v>PAC air/eau ou eau/eau</v>
      </c>
      <c r="I14" t="s">
        <v>11</v>
      </c>
      <c r="J14" s="172" t="s">
        <v>42</v>
      </c>
      <c r="K14" t="str">
        <f>VLOOKUP(Consolidation!J14,'Liste FOS et tx'!$C$178:$D$234,2,FALSE)</f>
        <v>Régul groupe froid basse pression</v>
      </c>
      <c r="L14" t="s">
        <v>11</v>
      </c>
    </row>
    <row r="15" spans="1:21" x14ac:dyDescent="0.35">
      <c r="A15" s="172" t="s">
        <v>25</v>
      </c>
      <c r="B15" t="str">
        <f>VLOOKUP(Consolidation!A15,'Liste FOS et tx'!$C$178:$D$234,2,FALSE)</f>
        <v>Chaudière Haute perf</v>
      </c>
      <c r="C15" t="s">
        <v>11</v>
      </c>
      <c r="D15" s="172" t="s">
        <v>43</v>
      </c>
      <c r="E15" t="str">
        <f>VLOOKUP(Consolidation!D15,'Liste FOS et tx'!$C$178:$D$234,2,FALSE)</f>
        <v>PAC absorption air/eau ou eau/eau</v>
      </c>
      <c r="F15" t="s">
        <v>11</v>
      </c>
      <c r="G15" s="172" t="s">
        <v>31</v>
      </c>
      <c r="H15" t="str">
        <f>VLOOKUP(Consolidation!G15,'Liste FOS et tx'!$C$178:$D$234,2,FALSE)</f>
        <v>GTC</v>
      </c>
      <c r="I15" t="s">
        <v>11</v>
      </c>
      <c r="J15" s="172" t="s">
        <v>44</v>
      </c>
      <c r="K15" t="str">
        <f>VLOOKUP(Consolidation!J15,'Liste FOS et tx'!$C$178:$D$234,2,FALSE)</f>
        <v>Freecooling</v>
      </c>
      <c r="L15" t="s">
        <v>11</v>
      </c>
    </row>
    <row r="16" spans="1:21" x14ac:dyDescent="0.35">
      <c r="A16" s="172" t="s">
        <v>45</v>
      </c>
      <c r="B16" t="str">
        <f>VLOOKUP(Consolidation!A16,'Liste FOS et tx'!$C$178:$D$234,2,FALSE)</f>
        <v>Plancher chauffant</v>
      </c>
      <c r="C16" t="s">
        <v>11</v>
      </c>
      <c r="D16" s="172" t="s">
        <v>46</v>
      </c>
      <c r="E16" t="str">
        <f>VLOOKUP(Consolidation!D16,'Liste FOS et tx'!$C$178:$D$234,2,FALSE)</f>
        <v>PAC gaz air/eau</v>
      </c>
      <c r="F16" t="s">
        <v>11</v>
      </c>
      <c r="G16" s="172" t="s">
        <v>40</v>
      </c>
      <c r="H16" t="str">
        <f>VLOOKUP(Consolidation!G16,'Liste FOS et tx'!$C$178:$D$234,2,FALSE)</f>
        <v>Régul groupe froi haute pression</v>
      </c>
      <c r="I16" t="s">
        <v>11</v>
      </c>
      <c r="J16" s="172" t="s">
        <v>47</v>
      </c>
      <c r="K16" t="str">
        <f>VLOOKUP(Consolidation!J16,'Liste FOS et tx'!$C$178:$D$234,2,FALSE)</f>
        <v>Raccordement rés froid</v>
      </c>
      <c r="L16" t="s">
        <v>11</v>
      </c>
    </row>
    <row r="17" spans="1:12" x14ac:dyDescent="0.35">
      <c r="A17" s="172" t="s">
        <v>48</v>
      </c>
      <c r="B17" t="str">
        <f>VLOOKUP(Consolidation!A17,'Liste FOS et tx'!$C$178:$D$234,2,FALSE)</f>
        <v>Robinet thermostatique</v>
      </c>
      <c r="C17" t="s">
        <v>11</v>
      </c>
      <c r="D17" s="172" t="s">
        <v>49</v>
      </c>
      <c r="E17" t="str">
        <f>VLOOKUP(Consolidation!D17,'Liste FOS et tx'!$C$178:$D$234,2,FALSE)</f>
        <v>Iso rés chauffage ou ECS</v>
      </c>
      <c r="F17" t="s">
        <v>11</v>
      </c>
      <c r="G17" s="172" t="s">
        <v>50</v>
      </c>
      <c r="H17" t="str">
        <f>VLOOKUP(Consolidation!G17,'Liste FOS et tx'!$C$178:$D$234,2,FALSE)</f>
        <v>Ventilo-convecteurs</v>
      </c>
      <c r="I17" t="s">
        <v>11</v>
      </c>
      <c r="J17" s="172" t="s">
        <v>22</v>
      </c>
      <c r="L17" t="s">
        <v>11</v>
      </c>
    </row>
    <row r="18" spans="1:12" x14ac:dyDescent="0.35">
      <c r="A18" s="172" t="s">
        <v>51</v>
      </c>
      <c r="B18" t="str">
        <f>VLOOKUP(Consolidation!A18,'Liste FOS et tx'!$C$178:$D$234,2,FALSE)</f>
        <v>Radiateur basse temp</v>
      </c>
      <c r="C18" t="s">
        <v>11</v>
      </c>
      <c r="D18" s="172" t="s">
        <v>52</v>
      </c>
      <c r="E18" t="str">
        <f>VLOOKUP(Consolidation!D18,'Liste FOS et tx'!$C$178:$D$234,2,FALSE)</f>
        <v>Récupération chaleur eaux grises</v>
      </c>
      <c r="F18" t="s">
        <v>11</v>
      </c>
      <c r="G18" s="172" t="s">
        <v>42</v>
      </c>
      <c r="H18" t="str">
        <f>VLOOKUP(Consolidation!G18,'Liste FOS et tx'!$C$178:$D$234,2,FALSE)</f>
        <v>Régul groupe froid basse pression</v>
      </c>
      <c r="I18" t="s">
        <v>11</v>
      </c>
    </row>
    <row r="19" spans="1:12" x14ac:dyDescent="0.35">
      <c r="A19" s="172" t="s">
        <v>53</v>
      </c>
      <c r="B19" t="str">
        <f>VLOOKUP(Consolidation!A19,'Liste FOS et tx'!$C$178:$D$234,2,FALSE)</f>
        <v>Régulation programmation intermittence</v>
      </c>
      <c r="C19" t="s">
        <v>11</v>
      </c>
      <c r="D19" s="172" t="s">
        <v>54</v>
      </c>
      <c r="E19" t="str">
        <f>VLOOKUP(Consolidation!D19,'Liste FOS et tx'!$C$178:$D$234,2,FALSE)</f>
        <v>Iso pts singuliers rés</v>
      </c>
      <c r="F19" t="s">
        <v>11</v>
      </c>
      <c r="G19" s="172" t="s">
        <v>44</v>
      </c>
      <c r="H19" t="str">
        <f>VLOOKUP(Consolidation!G19,'Liste FOS et tx'!$C$178:$D$234,2,FALSE)</f>
        <v>Freecooling</v>
      </c>
      <c r="I19" t="s">
        <v>11</v>
      </c>
    </row>
    <row r="20" spans="1:12" x14ac:dyDescent="0.35">
      <c r="A20" s="172" t="s">
        <v>55</v>
      </c>
      <c r="B20" t="str">
        <f>VLOOKUP(Consolidation!A20,'Liste FOS et tx'!$C$178:$D$234,2,FALSE)</f>
        <v>Optimiseur relance chauffage</v>
      </c>
      <c r="C20" t="s">
        <v>11</v>
      </c>
      <c r="D20" s="172" t="s">
        <v>22</v>
      </c>
      <c r="F20" t="s">
        <v>11</v>
      </c>
      <c r="G20" s="172" t="s">
        <v>56</v>
      </c>
      <c r="H20" t="str">
        <f>VLOOKUP(Consolidation!G20,'Liste FOS et tx'!$C$178:$D$234,2,FALSE)</f>
        <v>PAC air/air</v>
      </c>
      <c r="I20" t="s">
        <v>11</v>
      </c>
    </row>
    <row r="21" spans="1:12" x14ac:dyDescent="0.35">
      <c r="A21" s="172" t="s">
        <v>57</v>
      </c>
      <c r="B21" t="str">
        <f>VLOOKUP(Consolidation!A21,'Liste FOS et tx'!$C$178:$D$234,2,FALSE)</f>
        <v>Récupérateur chaleur à condensation</v>
      </c>
      <c r="C21" t="s">
        <v>11</v>
      </c>
      <c r="G21" s="172" t="s">
        <v>47</v>
      </c>
      <c r="H21" t="str">
        <f>VLOOKUP(Consolidation!G21,'Liste FOS et tx'!$C$178:$D$234,2,FALSE)</f>
        <v>Raccordement rés froid</v>
      </c>
      <c r="I21" t="s">
        <v>11</v>
      </c>
    </row>
    <row r="22" spans="1:12" x14ac:dyDescent="0.35">
      <c r="A22" s="172" t="s">
        <v>17</v>
      </c>
      <c r="B22" t="str">
        <f>VLOOKUP(Consolidation!A22,'Liste FOS et tx'!$C$178:$D$234,2,FALSE)</f>
        <v>Variation électronique moteur asynchrone</v>
      </c>
      <c r="C22" t="s">
        <v>11</v>
      </c>
      <c r="G22" s="172" t="s">
        <v>22</v>
      </c>
    </row>
    <row r="23" spans="1:12" x14ac:dyDescent="0.35">
      <c r="A23" s="172" t="s">
        <v>35</v>
      </c>
      <c r="B23" t="str">
        <f>VLOOKUP(Consolidation!A23,'Liste FOS et tx'!$C$178:$D$234,2,FALSE)</f>
        <v>PAC air/eau ou eau/eau</v>
      </c>
      <c r="C23" t="s">
        <v>11</v>
      </c>
    </row>
    <row r="24" spans="1:12" x14ac:dyDescent="0.35">
      <c r="A24" s="172" t="s">
        <v>31</v>
      </c>
      <c r="B24" t="str">
        <f>VLOOKUP(Consolidation!A24,'Liste FOS et tx'!$C$178:$D$234,2,FALSE)</f>
        <v>GTC</v>
      </c>
      <c r="C24" t="s">
        <v>11</v>
      </c>
    </row>
    <row r="25" spans="1:12" x14ac:dyDescent="0.35">
      <c r="A25" s="172" t="s">
        <v>39</v>
      </c>
      <c r="B25" t="str">
        <f>VLOOKUP(Consolidation!A25,'Liste FOS et tx'!$C$178:$D$234,2,FALSE)</f>
        <v>Raccordement res chaleur</v>
      </c>
      <c r="C25" t="s">
        <v>11</v>
      </c>
    </row>
    <row r="26" spans="1:12" x14ac:dyDescent="0.35">
      <c r="A26" s="172" t="s">
        <v>41</v>
      </c>
      <c r="B26" t="str">
        <f>VLOOKUP(Consolidation!A26,'Liste FOS et tx'!$C$178:$D$234,2,FALSE)</f>
        <v>Récupérateur chaleur groupe froid</v>
      </c>
      <c r="C26" t="s">
        <v>11</v>
      </c>
    </row>
    <row r="27" spans="1:12" x14ac:dyDescent="0.35">
      <c r="A27" s="172" t="s">
        <v>43</v>
      </c>
      <c r="B27" t="str">
        <f>VLOOKUP(Consolidation!A27,'Liste FOS et tx'!$C$178:$D$234,2,FALSE)</f>
        <v>PAC absorption air/eau ou eau/eau</v>
      </c>
      <c r="C27" t="s">
        <v>11</v>
      </c>
    </row>
    <row r="28" spans="1:12" x14ac:dyDescent="0.35">
      <c r="A28" s="172" t="s">
        <v>46</v>
      </c>
      <c r="B28" t="str">
        <f>VLOOKUP(Consolidation!A28,'Liste FOS et tx'!$C$178:$D$234,2,FALSE)</f>
        <v>PAC gaz air/eau</v>
      </c>
      <c r="C28" t="s">
        <v>11</v>
      </c>
    </row>
    <row r="29" spans="1:12" x14ac:dyDescent="0.35">
      <c r="A29" s="172" t="s">
        <v>37</v>
      </c>
      <c r="B29" t="str">
        <f>VLOOKUP(Consolidation!A29,'Liste FOS et tx'!$C$178:$D$234,2,FALSE)</f>
        <v>Destratification air</v>
      </c>
      <c r="C29" t="s">
        <v>11</v>
      </c>
    </row>
    <row r="30" spans="1:12" x14ac:dyDescent="0.35">
      <c r="A30" s="172" t="s">
        <v>50</v>
      </c>
      <c r="B30" t="str">
        <f>VLOOKUP(Consolidation!A30,'Liste FOS et tx'!$C$178:$D$234,2,FALSE)</f>
        <v>Ventilo-convecteurs</v>
      </c>
      <c r="C30" t="s">
        <v>11</v>
      </c>
    </row>
    <row r="31" spans="1:12" x14ac:dyDescent="0.35">
      <c r="A31" s="172" t="s">
        <v>49</v>
      </c>
      <c r="B31" t="str">
        <f>VLOOKUP(Consolidation!A31,'Liste FOS et tx'!$C$178:$D$234,2,FALSE)</f>
        <v>Iso rés chauffage ou ECS</v>
      </c>
      <c r="C31" t="s">
        <v>11</v>
      </c>
    </row>
    <row r="32" spans="1:12" x14ac:dyDescent="0.35">
      <c r="A32" s="172" t="s">
        <v>54</v>
      </c>
      <c r="B32" t="str">
        <f>VLOOKUP(Consolidation!A32,'Liste FOS et tx'!$C$178:$D$234,2,FALSE)</f>
        <v>Iso pts singuliers rés</v>
      </c>
      <c r="C32" t="s">
        <v>11</v>
      </c>
    </row>
    <row r="33" spans="1:14" x14ac:dyDescent="0.35">
      <c r="A33" s="172" t="s">
        <v>58</v>
      </c>
      <c r="B33" t="str">
        <f>VLOOKUP(Consolidation!A33,'Liste FOS et tx'!$C$178:$D$234,2,FALSE)</f>
        <v>Chaudière biomasse</v>
      </c>
      <c r="C33" t="s">
        <v>11</v>
      </c>
    </row>
    <row r="34" spans="1:14" x14ac:dyDescent="0.35">
      <c r="A34" s="172" t="s">
        <v>56</v>
      </c>
      <c r="B34" t="str">
        <f>VLOOKUP(Consolidation!A34,'Liste FOS et tx'!$C$178:$D$234,2,FALSE)</f>
        <v>PAC air/air</v>
      </c>
      <c r="C34" t="s">
        <v>11</v>
      </c>
    </row>
    <row r="35" spans="1:14" x14ac:dyDescent="0.35">
      <c r="A35" s="172" t="s">
        <v>22</v>
      </c>
      <c r="C35" t="s">
        <v>11</v>
      </c>
    </row>
    <row r="41" spans="1:14" x14ac:dyDescent="0.35">
      <c r="A41" s="173" t="s">
        <v>59</v>
      </c>
      <c r="B41" s="172">
        <v>1</v>
      </c>
      <c r="C41" s="172"/>
      <c r="D41" s="173" t="s">
        <v>60</v>
      </c>
      <c r="E41" s="172">
        <v>1</v>
      </c>
      <c r="G41" s="173" t="s">
        <v>61</v>
      </c>
      <c r="H41" s="172">
        <v>1</v>
      </c>
      <c r="J41" s="173" t="s">
        <v>62</v>
      </c>
      <c r="K41" s="172">
        <v>0</v>
      </c>
      <c r="M41" s="173" t="s">
        <v>63</v>
      </c>
      <c r="N41" s="172">
        <v>0</v>
      </c>
    </row>
    <row r="43" spans="1:14" x14ac:dyDescent="0.35">
      <c r="A43" s="173" t="s">
        <v>9</v>
      </c>
      <c r="D43" s="173" t="s">
        <v>9</v>
      </c>
      <c r="G43" s="173" t="s">
        <v>9</v>
      </c>
      <c r="J43" s="173" t="s">
        <v>9</v>
      </c>
      <c r="M43" s="173" t="s">
        <v>9</v>
      </c>
    </row>
    <row r="44" spans="1:14" x14ac:dyDescent="0.35">
      <c r="A44" s="172" t="s">
        <v>10</v>
      </c>
      <c r="D44" s="172" t="s">
        <v>13</v>
      </c>
      <c r="G44" s="172" t="s">
        <v>45</v>
      </c>
      <c r="J44" s="172" t="s">
        <v>14</v>
      </c>
      <c r="M44" s="172" t="s">
        <v>34</v>
      </c>
    </row>
    <row r="45" spans="1:14" x14ac:dyDescent="0.35">
      <c r="A45" s="172" t="s">
        <v>15</v>
      </c>
      <c r="D45" s="172" t="s">
        <v>12</v>
      </c>
      <c r="G45" s="172" t="s">
        <v>53</v>
      </c>
      <c r="J45" s="172" t="s">
        <v>13</v>
      </c>
      <c r="M45" s="172" t="s">
        <v>13</v>
      </c>
    </row>
    <row r="46" spans="1:14" x14ac:dyDescent="0.35">
      <c r="A46" s="172" t="s">
        <v>19</v>
      </c>
      <c r="D46" s="172" t="s">
        <v>18</v>
      </c>
      <c r="G46" s="172" t="s">
        <v>55</v>
      </c>
      <c r="J46" s="172" t="s">
        <v>12</v>
      </c>
      <c r="M46" s="172" t="s">
        <v>12</v>
      </c>
    </row>
    <row r="47" spans="1:14" x14ac:dyDescent="0.35">
      <c r="A47" s="172" t="s">
        <v>24</v>
      </c>
      <c r="D47" s="172" t="s">
        <v>23</v>
      </c>
      <c r="G47" s="172" t="s">
        <v>17</v>
      </c>
      <c r="J47" s="172" t="s">
        <v>21</v>
      </c>
      <c r="M47" s="172" t="s">
        <v>21</v>
      </c>
    </row>
    <row r="48" spans="1:14" x14ac:dyDescent="0.35">
      <c r="A48" s="172" t="s">
        <v>28</v>
      </c>
      <c r="D48" s="172" t="s">
        <v>30</v>
      </c>
      <c r="G48" s="172" t="s">
        <v>31</v>
      </c>
      <c r="J48" s="172" t="s">
        <v>26</v>
      </c>
      <c r="M48" s="172" t="s">
        <v>26</v>
      </c>
    </row>
    <row r="49" spans="1:13" x14ac:dyDescent="0.35">
      <c r="A49" s="172" t="s">
        <v>14</v>
      </c>
      <c r="D49" s="172" t="s">
        <v>27</v>
      </c>
      <c r="G49" s="172" t="s">
        <v>40</v>
      </c>
      <c r="J49" s="172" t="s">
        <v>18</v>
      </c>
      <c r="M49" s="172" t="s">
        <v>23</v>
      </c>
    </row>
    <row r="50" spans="1:13" x14ac:dyDescent="0.35">
      <c r="A50" s="172" t="s">
        <v>34</v>
      </c>
      <c r="D50" s="172" t="s">
        <v>16</v>
      </c>
      <c r="G50" s="172" t="s">
        <v>42</v>
      </c>
      <c r="J50" s="172" t="s">
        <v>30</v>
      </c>
      <c r="M50" s="172" t="s">
        <v>30</v>
      </c>
    </row>
    <row r="51" spans="1:13" x14ac:dyDescent="0.35">
      <c r="A51" s="172" t="s">
        <v>21</v>
      </c>
      <c r="D51" s="172" t="s">
        <v>32</v>
      </c>
      <c r="G51" s="172" t="s">
        <v>22</v>
      </c>
      <c r="J51" s="172" t="s">
        <v>27</v>
      </c>
      <c r="M51" s="172" t="s">
        <v>32</v>
      </c>
    </row>
    <row r="52" spans="1:13" x14ac:dyDescent="0.35">
      <c r="A52" s="172" t="s">
        <v>26</v>
      </c>
      <c r="D52" s="172" t="s">
        <v>25</v>
      </c>
      <c r="J52" s="172" t="s">
        <v>16</v>
      </c>
      <c r="M52" s="172" t="s">
        <v>38</v>
      </c>
    </row>
    <row r="53" spans="1:13" x14ac:dyDescent="0.35">
      <c r="A53" s="172" t="s">
        <v>20</v>
      </c>
      <c r="D53" s="172" t="s">
        <v>45</v>
      </c>
      <c r="J53" s="172" t="s">
        <v>32</v>
      </c>
      <c r="M53" s="172" t="s">
        <v>64</v>
      </c>
    </row>
    <row r="54" spans="1:13" x14ac:dyDescent="0.35">
      <c r="A54" s="172" t="s">
        <v>49</v>
      </c>
      <c r="D54" s="172" t="s">
        <v>48</v>
      </c>
      <c r="J54" s="172" t="s">
        <v>64</v>
      </c>
      <c r="M54" s="172" t="s">
        <v>57</v>
      </c>
    </row>
    <row r="55" spans="1:13" x14ac:dyDescent="0.35">
      <c r="A55" s="172" t="s">
        <v>54</v>
      </c>
      <c r="D55" s="172" t="s">
        <v>51</v>
      </c>
      <c r="J55" s="172" t="s">
        <v>57</v>
      </c>
      <c r="M55" s="172" t="s">
        <v>29</v>
      </c>
    </row>
    <row r="56" spans="1:13" x14ac:dyDescent="0.35">
      <c r="A56" s="172" t="s">
        <v>22</v>
      </c>
      <c r="D56" s="172" t="s">
        <v>55</v>
      </c>
      <c r="J56" s="172" t="s">
        <v>29</v>
      </c>
      <c r="M56" s="172" t="s">
        <v>17</v>
      </c>
    </row>
    <row r="57" spans="1:13" x14ac:dyDescent="0.35">
      <c r="D57" s="172" t="s">
        <v>57</v>
      </c>
      <c r="J57" s="172" t="s">
        <v>17</v>
      </c>
      <c r="M57" s="172" t="s">
        <v>40</v>
      </c>
    </row>
    <row r="58" spans="1:13" x14ac:dyDescent="0.35">
      <c r="D58" s="172" t="s">
        <v>29</v>
      </c>
      <c r="J58" s="172" t="s">
        <v>41</v>
      </c>
      <c r="M58" s="172" t="s">
        <v>41</v>
      </c>
    </row>
    <row r="59" spans="1:13" x14ac:dyDescent="0.35">
      <c r="D59" s="172" t="s">
        <v>17</v>
      </c>
      <c r="J59" s="172" t="s">
        <v>50</v>
      </c>
      <c r="M59" s="172" t="s">
        <v>37</v>
      </c>
    </row>
    <row r="60" spans="1:13" x14ac:dyDescent="0.35">
      <c r="D60" s="172" t="s">
        <v>35</v>
      </c>
      <c r="J60" s="172" t="s">
        <v>42</v>
      </c>
      <c r="M60" s="172" t="s">
        <v>42</v>
      </c>
    </row>
    <row r="61" spans="1:13" x14ac:dyDescent="0.35">
      <c r="D61" s="172" t="s">
        <v>33</v>
      </c>
      <c r="J61" s="172" t="s">
        <v>52</v>
      </c>
      <c r="M61" s="172" t="s">
        <v>49</v>
      </c>
    </row>
    <row r="62" spans="1:13" x14ac:dyDescent="0.35">
      <c r="D62" s="172" t="s">
        <v>36</v>
      </c>
      <c r="J62" s="172" t="s">
        <v>58</v>
      </c>
      <c r="M62" s="172" t="s">
        <v>52</v>
      </c>
    </row>
    <row r="63" spans="1:13" x14ac:dyDescent="0.35">
      <c r="D63" s="172" t="s">
        <v>41</v>
      </c>
      <c r="J63" s="172" t="s">
        <v>22</v>
      </c>
      <c r="M63" s="172" t="s">
        <v>44</v>
      </c>
    </row>
    <row r="64" spans="1:13" x14ac:dyDescent="0.35">
      <c r="D64" s="172" t="s">
        <v>43</v>
      </c>
      <c r="M64" s="172" t="s">
        <v>58</v>
      </c>
    </row>
    <row r="65" spans="4:13" x14ac:dyDescent="0.35">
      <c r="D65" s="172" t="s">
        <v>46</v>
      </c>
      <c r="M65" s="172" t="s">
        <v>22</v>
      </c>
    </row>
    <row r="66" spans="4:13" x14ac:dyDescent="0.35">
      <c r="D66" s="172" t="s">
        <v>37</v>
      </c>
    </row>
    <row r="67" spans="4:13" x14ac:dyDescent="0.35">
      <c r="D67" s="172" t="s">
        <v>50</v>
      </c>
    </row>
    <row r="68" spans="4:13" x14ac:dyDescent="0.35">
      <c r="D68" s="172" t="s">
        <v>52</v>
      </c>
    </row>
    <row r="69" spans="4:13" x14ac:dyDescent="0.35">
      <c r="D69" s="172" t="s">
        <v>44</v>
      </c>
    </row>
    <row r="70" spans="4:13" x14ac:dyDescent="0.35">
      <c r="D70" s="172" t="s">
        <v>58</v>
      </c>
    </row>
    <row r="71" spans="4:13" x14ac:dyDescent="0.35">
      <c r="D71" s="172" t="s">
        <v>56</v>
      </c>
    </row>
    <row r="72" spans="4:13" x14ac:dyDescent="0.35">
      <c r="D72" s="172" t="s">
        <v>47</v>
      </c>
    </row>
    <row r="73" spans="4:13" x14ac:dyDescent="0.35">
      <c r="D73" s="172" t="s">
        <v>22</v>
      </c>
    </row>
    <row r="82" spans="1:11" x14ac:dyDescent="0.35">
      <c r="A82" s="173" t="s">
        <v>65</v>
      </c>
      <c r="B82" s="172">
        <v>1</v>
      </c>
      <c r="C82" s="172"/>
      <c r="D82" s="173" t="s">
        <v>66</v>
      </c>
      <c r="E82" s="172">
        <v>1</v>
      </c>
      <c r="G82" s="173" t="s">
        <v>67</v>
      </c>
      <c r="H82" s="172">
        <v>1</v>
      </c>
      <c r="J82" s="173" t="s">
        <v>68</v>
      </c>
      <c r="K82" s="172">
        <v>1</v>
      </c>
    </row>
    <row r="84" spans="1:11" x14ac:dyDescent="0.35">
      <c r="A84" s="173" t="s">
        <v>9</v>
      </c>
      <c r="D84" s="173" t="s">
        <v>9</v>
      </c>
      <c r="G84" s="173" t="s">
        <v>9</v>
      </c>
      <c r="J84" s="173" t="s">
        <v>9</v>
      </c>
    </row>
    <row r="85" spans="1:11" x14ac:dyDescent="0.35">
      <c r="A85" s="172" t="s">
        <v>53</v>
      </c>
      <c r="D85" s="172" t="s">
        <v>10</v>
      </c>
      <c r="G85" s="172" t="s">
        <v>18</v>
      </c>
      <c r="J85" s="172" t="s">
        <v>16</v>
      </c>
    </row>
    <row r="86" spans="1:11" x14ac:dyDescent="0.35">
      <c r="A86" s="172" t="s">
        <v>35</v>
      </c>
      <c r="D86" s="172" t="s">
        <v>15</v>
      </c>
      <c r="G86" s="172" t="s">
        <v>27</v>
      </c>
      <c r="J86" s="172" t="s">
        <v>33</v>
      </c>
    </row>
    <row r="87" spans="1:11" x14ac:dyDescent="0.35">
      <c r="A87" s="172" t="s">
        <v>31</v>
      </c>
      <c r="D87" s="172" t="s">
        <v>19</v>
      </c>
      <c r="G87" s="172" t="s">
        <v>31</v>
      </c>
      <c r="J87" s="172" t="s">
        <v>36</v>
      </c>
    </row>
    <row r="88" spans="1:11" x14ac:dyDescent="0.35">
      <c r="A88" s="172" t="s">
        <v>56</v>
      </c>
      <c r="D88" s="172" t="s">
        <v>24</v>
      </c>
      <c r="G88" s="172" t="s">
        <v>22</v>
      </c>
      <c r="J88" s="172" t="s">
        <v>22</v>
      </c>
    </row>
    <row r="89" spans="1:11" x14ac:dyDescent="0.35">
      <c r="A89" s="172" t="s">
        <v>22</v>
      </c>
      <c r="D89" s="172" t="s">
        <v>28</v>
      </c>
    </row>
    <row r="90" spans="1:11" x14ac:dyDescent="0.35">
      <c r="D90" s="172" t="s">
        <v>14</v>
      </c>
    </row>
    <row r="91" spans="1:11" x14ac:dyDescent="0.35">
      <c r="D91" s="172" t="s">
        <v>31</v>
      </c>
    </row>
    <row r="92" spans="1:11" x14ac:dyDescent="0.35">
      <c r="D92" s="172" t="s">
        <v>50</v>
      </c>
    </row>
    <row r="93" spans="1:11" x14ac:dyDescent="0.35">
      <c r="D93" s="172" t="s">
        <v>54</v>
      </c>
    </row>
    <row r="94" spans="1:11" x14ac:dyDescent="0.35">
      <c r="D94" s="172" t="s">
        <v>47</v>
      </c>
    </row>
    <row r="95" spans="1:11" x14ac:dyDescent="0.35">
      <c r="D95" s="172" t="s">
        <v>22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F8D844-8D29-40BA-8DA0-7F4DB65132AF}">
  <sheetPr>
    <tabColor rgb="FF00B050"/>
  </sheetPr>
  <dimension ref="A1:AR166"/>
  <sheetViews>
    <sheetView tabSelected="1" zoomScale="85" zoomScaleNormal="85" workbookViewId="0">
      <pane xSplit="3" ySplit="2" topLeftCell="D3" activePane="bottomRight" state="frozen"/>
      <selection pane="topRight" activeCell="C1" sqref="C1"/>
      <selection pane="bottomLeft" activeCell="A3" sqref="A3"/>
      <selection pane="bottomRight" activeCell="L28" sqref="L28"/>
    </sheetView>
  </sheetViews>
  <sheetFormatPr baseColWidth="10" defaultColWidth="11.453125" defaultRowHeight="14.5" x14ac:dyDescent="0.35"/>
  <cols>
    <col min="1" max="1" width="0" hidden="1" customWidth="1"/>
    <col min="2" max="2" width="28" customWidth="1"/>
    <col min="3" max="3" width="21.453125" style="20" customWidth="1"/>
    <col min="4" max="4" width="6.453125" customWidth="1"/>
    <col min="5" max="7" width="5.81640625" customWidth="1"/>
    <col min="8" max="8" width="7" customWidth="1"/>
    <col min="9" max="9" width="5.81640625" customWidth="1"/>
    <col min="10" max="10" width="5.453125" customWidth="1"/>
    <col min="11" max="13" width="5.81640625" customWidth="1"/>
    <col min="14" max="15" width="5.81640625" hidden="1" customWidth="1"/>
    <col min="16" max="16" width="7.1796875" customWidth="1"/>
    <col min="17" max="17" width="10.26953125" customWidth="1"/>
    <col min="18" max="18" width="9.54296875" customWidth="1"/>
    <col min="19" max="19" width="9.1796875" customWidth="1"/>
    <col min="20" max="20" width="7" customWidth="1"/>
    <col min="21" max="26" width="9.26953125" customWidth="1"/>
    <col min="28" max="28" width="6" customWidth="1"/>
    <col min="29" max="29" width="12.54296875" hidden="1" customWidth="1"/>
    <col min="30" max="33" width="11.453125" hidden="1" customWidth="1"/>
    <col min="34" max="34" width="13.1796875" hidden="1" customWidth="1"/>
    <col min="35" max="35" width="8.7265625" hidden="1" customWidth="1"/>
    <col min="36" max="43" width="0" hidden="1" customWidth="1"/>
  </cols>
  <sheetData>
    <row r="1" spans="1:44" ht="56.5" customHeight="1" thickBot="1" x14ac:dyDescent="0.4">
      <c r="B1" s="10"/>
      <c r="C1" s="145"/>
      <c r="D1" s="180" t="s">
        <v>69</v>
      </c>
      <c r="E1" s="181"/>
      <c r="F1" s="181"/>
      <c r="G1" s="181"/>
      <c r="H1" s="181"/>
      <c r="I1" s="181"/>
      <c r="J1" s="182"/>
      <c r="K1" s="183" t="s">
        <v>70</v>
      </c>
      <c r="L1" s="184"/>
      <c r="M1" s="184"/>
      <c r="N1" s="184"/>
      <c r="O1" s="185"/>
      <c r="P1" s="57"/>
      <c r="Q1" s="186" t="s">
        <v>71</v>
      </c>
      <c r="R1" s="187"/>
      <c r="S1" s="188"/>
      <c r="T1" s="57"/>
      <c r="U1" s="180" t="s">
        <v>72</v>
      </c>
      <c r="V1" s="181"/>
      <c r="W1" s="181"/>
      <c r="X1" s="181"/>
      <c r="Y1" s="181"/>
      <c r="Z1" s="182"/>
      <c r="AA1" s="58"/>
      <c r="AB1" s="17"/>
      <c r="AC1" s="2"/>
      <c r="AD1" s="179" t="s">
        <v>73</v>
      </c>
      <c r="AE1" s="179"/>
      <c r="AF1" s="179"/>
      <c r="AG1" s="179"/>
      <c r="AH1" s="179"/>
    </row>
    <row r="2" spans="1:44" ht="79" customHeight="1" thickBot="1" x14ac:dyDescent="0.4">
      <c r="A2" t="s">
        <v>74</v>
      </c>
      <c r="B2" s="159" t="s">
        <v>75</v>
      </c>
      <c r="C2" s="160" t="s">
        <v>76</v>
      </c>
      <c r="D2" s="161" t="s">
        <v>0</v>
      </c>
      <c r="E2" s="162" t="s">
        <v>2</v>
      </c>
      <c r="F2" s="162" t="s">
        <v>3</v>
      </c>
      <c r="G2" s="162" t="s">
        <v>4</v>
      </c>
      <c r="H2" s="162" t="s">
        <v>5</v>
      </c>
      <c r="I2" s="162" t="s">
        <v>6</v>
      </c>
      <c r="J2" s="163" t="s">
        <v>7</v>
      </c>
      <c r="K2" s="161" t="s">
        <v>59</v>
      </c>
      <c r="L2" s="162" t="s">
        <v>60</v>
      </c>
      <c r="M2" s="162" t="s">
        <v>61</v>
      </c>
      <c r="N2" s="162" t="s">
        <v>77</v>
      </c>
      <c r="O2" s="163" t="s">
        <v>78</v>
      </c>
      <c r="P2" s="164" t="s">
        <v>79</v>
      </c>
      <c r="Q2" s="159" t="s">
        <v>80</v>
      </c>
      <c r="R2" s="165" t="s">
        <v>81</v>
      </c>
      <c r="S2" s="166" t="s">
        <v>82</v>
      </c>
      <c r="T2" s="167" t="s">
        <v>83</v>
      </c>
      <c r="U2" s="168" t="s">
        <v>84</v>
      </c>
      <c r="V2" s="162" t="s">
        <v>85</v>
      </c>
      <c r="W2" s="169" t="s">
        <v>86</v>
      </c>
      <c r="X2" s="169" t="s">
        <v>87</v>
      </c>
      <c r="Y2" s="169" t="s">
        <v>88</v>
      </c>
      <c r="Z2" s="170" t="s">
        <v>89</v>
      </c>
      <c r="AA2" s="171" t="s">
        <v>90</v>
      </c>
      <c r="AB2" s="163" t="s">
        <v>83</v>
      </c>
      <c r="AC2" s="32" t="s">
        <v>91</v>
      </c>
      <c r="AD2" s="5" t="s">
        <v>92</v>
      </c>
      <c r="AE2" s="5" t="s">
        <v>93</v>
      </c>
      <c r="AF2" s="5" t="s">
        <v>83</v>
      </c>
      <c r="AG2" s="5" t="s">
        <v>94</v>
      </c>
      <c r="AH2" s="5" t="s">
        <v>95</v>
      </c>
      <c r="AI2" s="174" t="s">
        <v>62</v>
      </c>
      <c r="AJ2" s="174" t="s">
        <v>63</v>
      </c>
      <c r="AK2" s="174" t="s">
        <v>96</v>
      </c>
      <c r="AL2" s="175" t="s">
        <v>65</v>
      </c>
      <c r="AM2" s="176" t="s">
        <v>66</v>
      </c>
      <c r="AN2" s="175" t="s">
        <v>67</v>
      </c>
      <c r="AO2" s="175" t="s">
        <v>68</v>
      </c>
      <c r="AP2" s="175" t="s">
        <v>97</v>
      </c>
      <c r="AR2" s="175" t="s">
        <v>98</v>
      </c>
    </row>
    <row r="3" spans="1:44" ht="15" customHeight="1" x14ac:dyDescent="0.35">
      <c r="A3" t="str">
        <f>LEFT(B3,6)</f>
        <v>TH-134</v>
      </c>
      <c r="B3" s="146" t="s">
        <v>99</v>
      </c>
      <c r="C3" s="189" t="s">
        <v>100</v>
      </c>
      <c r="D3" s="147"/>
      <c r="E3" s="148"/>
      <c r="F3" s="149">
        <v>1</v>
      </c>
      <c r="G3" s="148"/>
      <c r="H3" s="148"/>
      <c r="I3" s="148"/>
      <c r="J3" s="150"/>
      <c r="K3" s="147"/>
      <c r="L3" s="148"/>
      <c r="M3" s="149">
        <v>1</v>
      </c>
      <c r="N3" s="148"/>
      <c r="O3" s="150"/>
      <c r="P3" s="151">
        <v>14</v>
      </c>
      <c r="Q3" s="152">
        <v>2000</v>
      </c>
      <c r="R3" s="153">
        <v>1800</v>
      </c>
      <c r="S3" s="154">
        <v>1600</v>
      </c>
      <c r="T3" s="155" t="s">
        <v>101</v>
      </c>
      <c r="U3" s="156"/>
      <c r="V3" s="23"/>
      <c r="W3" s="23"/>
      <c r="X3" s="23"/>
      <c r="Y3" s="23"/>
      <c r="Z3" s="157"/>
      <c r="AA3" s="158"/>
      <c r="AB3" s="23" t="s">
        <v>101</v>
      </c>
      <c r="AC3" s="2"/>
      <c r="AD3" s="2"/>
      <c r="AE3" s="2"/>
      <c r="AF3" s="2"/>
      <c r="AG3" s="2"/>
      <c r="AH3" s="2"/>
      <c r="AI3">
        <f>IF(Q3="A estimer",0,IF(Q3=R3,0,1))</f>
        <v>1</v>
      </c>
      <c r="AJ3">
        <f>IF(AND(U3=V3,V3=W3,W3=X3,X3=Y3),0,1)</f>
        <v>0</v>
      </c>
      <c r="AK3" s="177">
        <f>MAX(U3:Z3)</f>
        <v>0</v>
      </c>
      <c r="AL3">
        <f>IF($AK3=0,0,IF($AK3=U3,1,0))</f>
        <v>0</v>
      </c>
      <c r="AM3">
        <f>IF($AK3=0,0,IF($AK3=V3,1,0))</f>
        <v>0</v>
      </c>
      <c r="AN3">
        <f>IF($AK3=0,0,IF($AK3=W3,1,0))</f>
        <v>0</v>
      </c>
      <c r="AO3">
        <f>IF($AK3=0,0,IF($AK3=X3,1,0))</f>
        <v>0</v>
      </c>
      <c r="AP3">
        <f>IF($AK3=0,0,IF($AK3=Y3,1,0))</f>
        <v>0</v>
      </c>
      <c r="AR3" t="s">
        <v>102</v>
      </c>
    </row>
    <row r="4" spans="1:44" x14ac:dyDescent="0.35">
      <c r="A4" t="str">
        <f t="shared" ref="A4:A67" si="0">LEFT(B4,6)</f>
        <v>TH-134</v>
      </c>
      <c r="B4" s="1" t="s">
        <v>103</v>
      </c>
      <c r="C4" s="189"/>
      <c r="D4" s="140"/>
      <c r="E4" s="139"/>
      <c r="F4" s="14">
        <v>1</v>
      </c>
      <c r="G4" s="139"/>
      <c r="H4" s="139"/>
      <c r="I4" s="139"/>
      <c r="J4" s="44"/>
      <c r="K4" s="140"/>
      <c r="L4" s="139"/>
      <c r="M4" s="139"/>
      <c r="N4" s="139"/>
      <c r="O4" s="44"/>
      <c r="P4" s="141">
        <v>14</v>
      </c>
      <c r="Q4" s="67">
        <v>670</v>
      </c>
      <c r="R4" s="11">
        <v>480</v>
      </c>
      <c r="S4" s="68">
        <v>290</v>
      </c>
      <c r="T4" s="56" t="s">
        <v>101</v>
      </c>
      <c r="U4" s="51"/>
      <c r="V4" s="2"/>
      <c r="W4" s="2"/>
      <c r="X4" s="2"/>
      <c r="Y4" s="2"/>
      <c r="Z4" s="49"/>
      <c r="AA4" s="15"/>
      <c r="AB4" s="2" t="s">
        <v>101</v>
      </c>
      <c r="AC4" s="2"/>
      <c r="AD4" s="2"/>
      <c r="AE4" s="2"/>
      <c r="AF4" s="2"/>
      <c r="AG4" s="2"/>
      <c r="AH4" s="2"/>
      <c r="AI4">
        <f t="shared" ref="AI4:AI67" si="1">IF(Q4="A estimer",0,IF(Q4=R4,0,1))</f>
        <v>1</v>
      </c>
      <c r="AJ4">
        <f t="shared" ref="AJ4:AJ67" si="2">IF(AND(U4=V4,V4=W4,W4=X4,X4=Y4),0,1)</f>
        <v>0</v>
      </c>
      <c r="AK4" s="177">
        <f t="shared" ref="AK4:AK67" si="3">MAX(U4:Z4)</f>
        <v>0</v>
      </c>
      <c r="AL4">
        <f t="shared" ref="AL4:AO67" si="4">IF($AK4=0,0,IF($AK4=U4,1,0))</f>
        <v>0</v>
      </c>
      <c r="AM4">
        <f t="shared" si="4"/>
        <v>0</v>
      </c>
      <c r="AN4">
        <f t="shared" si="4"/>
        <v>0</v>
      </c>
      <c r="AO4">
        <f t="shared" si="4"/>
        <v>0</v>
      </c>
      <c r="AP4">
        <f t="shared" ref="AP4:AP67" si="5">IF($AK4=0,0,IF($AK4=Y4,1,0))</f>
        <v>0</v>
      </c>
      <c r="AR4" t="s">
        <v>102</v>
      </c>
    </row>
    <row r="5" spans="1:44" x14ac:dyDescent="0.35">
      <c r="A5" t="str">
        <f t="shared" si="0"/>
        <v>TH-134</v>
      </c>
      <c r="B5" s="1" t="s">
        <v>104</v>
      </c>
      <c r="C5" s="189"/>
      <c r="D5" s="140"/>
      <c r="E5" s="139"/>
      <c r="F5" s="139"/>
      <c r="G5" s="14">
        <v>1</v>
      </c>
      <c r="H5" s="139"/>
      <c r="I5" s="139"/>
      <c r="J5" s="44"/>
      <c r="K5" s="140"/>
      <c r="L5" s="139"/>
      <c r="M5" s="139"/>
      <c r="N5" s="139"/>
      <c r="O5" s="44"/>
      <c r="P5" s="141">
        <v>14</v>
      </c>
      <c r="Q5" s="67">
        <v>19100</v>
      </c>
      <c r="R5" s="11">
        <v>17000</v>
      </c>
      <c r="S5" s="68">
        <v>16400</v>
      </c>
      <c r="T5" s="56" t="s">
        <v>101</v>
      </c>
      <c r="U5" s="51"/>
      <c r="V5" s="2"/>
      <c r="W5" s="2"/>
      <c r="X5" s="2"/>
      <c r="Y5" s="2"/>
      <c r="Z5" s="49"/>
      <c r="AA5" s="15"/>
      <c r="AB5" s="2" t="s">
        <v>101</v>
      </c>
      <c r="AC5" s="2"/>
      <c r="AD5" s="2"/>
      <c r="AE5" s="2"/>
      <c r="AF5" s="2"/>
      <c r="AG5" s="2"/>
      <c r="AH5" s="2"/>
      <c r="AI5">
        <f t="shared" si="1"/>
        <v>1</v>
      </c>
      <c r="AJ5">
        <f t="shared" si="2"/>
        <v>0</v>
      </c>
      <c r="AK5" s="177">
        <f t="shared" si="3"/>
        <v>0</v>
      </c>
      <c r="AL5">
        <f t="shared" si="4"/>
        <v>0</v>
      </c>
      <c r="AM5">
        <f t="shared" si="4"/>
        <v>0</v>
      </c>
      <c r="AN5">
        <f t="shared" si="4"/>
        <v>0</v>
      </c>
      <c r="AO5">
        <f t="shared" si="4"/>
        <v>0</v>
      </c>
      <c r="AP5">
        <f t="shared" si="5"/>
        <v>0</v>
      </c>
      <c r="AR5" t="s">
        <v>105</v>
      </c>
    </row>
    <row r="6" spans="1:44" ht="14.15" customHeight="1" x14ac:dyDescent="0.35">
      <c r="A6" t="str">
        <f t="shared" si="0"/>
        <v>TH-134</v>
      </c>
      <c r="B6" s="1" t="s">
        <v>106</v>
      </c>
      <c r="C6" s="190"/>
      <c r="D6" s="140"/>
      <c r="E6" s="139"/>
      <c r="F6" s="139"/>
      <c r="G6" s="14">
        <v>1</v>
      </c>
      <c r="H6" s="139"/>
      <c r="I6" s="139"/>
      <c r="J6" s="44"/>
      <c r="K6" s="140"/>
      <c r="L6" s="139"/>
      <c r="M6" s="14">
        <v>1</v>
      </c>
      <c r="N6" s="139"/>
      <c r="O6" s="44"/>
      <c r="P6" s="141">
        <v>14</v>
      </c>
      <c r="Q6" s="67">
        <v>13400</v>
      </c>
      <c r="R6" s="11">
        <v>12800</v>
      </c>
      <c r="S6" s="68">
        <v>10500</v>
      </c>
      <c r="T6" s="56" t="s">
        <v>101</v>
      </c>
      <c r="U6" s="51"/>
      <c r="V6" s="2"/>
      <c r="W6" s="2"/>
      <c r="X6" s="2"/>
      <c r="Y6" s="2"/>
      <c r="Z6" s="49"/>
      <c r="AA6" s="15"/>
      <c r="AB6" s="2" t="s">
        <v>101</v>
      </c>
      <c r="AC6" s="2"/>
      <c r="AD6" s="2"/>
      <c r="AE6" s="2"/>
      <c r="AF6" s="2"/>
      <c r="AG6" s="2"/>
      <c r="AH6" s="2"/>
      <c r="AI6">
        <f t="shared" si="1"/>
        <v>1</v>
      </c>
      <c r="AJ6">
        <f t="shared" si="2"/>
        <v>0</v>
      </c>
      <c r="AK6" s="177">
        <f t="shared" si="3"/>
        <v>0</v>
      </c>
      <c r="AL6">
        <f t="shared" si="4"/>
        <v>0</v>
      </c>
      <c r="AM6">
        <f t="shared" si="4"/>
        <v>0</v>
      </c>
      <c r="AN6">
        <f t="shared" si="4"/>
        <v>0</v>
      </c>
      <c r="AO6">
        <f t="shared" si="4"/>
        <v>0</v>
      </c>
      <c r="AP6">
        <f t="shared" si="5"/>
        <v>0</v>
      </c>
      <c r="AR6" t="s">
        <v>105</v>
      </c>
    </row>
    <row r="7" spans="1:44" ht="30" customHeight="1" x14ac:dyDescent="0.35">
      <c r="A7" t="str">
        <f t="shared" si="0"/>
        <v>TH-145</v>
      </c>
      <c r="B7" s="80" t="s">
        <v>107</v>
      </c>
      <c r="C7" s="191" t="s">
        <v>108</v>
      </c>
      <c r="D7" s="82"/>
      <c r="E7" s="83"/>
      <c r="F7" s="84">
        <v>1</v>
      </c>
      <c r="G7" s="83"/>
      <c r="H7" s="83"/>
      <c r="I7" s="83"/>
      <c r="J7" s="85"/>
      <c r="K7" s="82"/>
      <c r="L7" s="83"/>
      <c r="M7" s="84">
        <v>1</v>
      </c>
      <c r="N7" s="83"/>
      <c r="O7" s="85"/>
      <c r="P7" s="86">
        <v>14</v>
      </c>
      <c r="Q7" s="87">
        <v>310</v>
      </c>
      <c r="R7" s="88">
        <v>310</v>
      </c>
      <c r="S7" s="89">
        <v>310</v>
      </c>
      <c r="T7" s="90" t="s">
        <v>101</v>
      </c>
      <c r="U7" s="91"/>
      <c r="V7" s="92"/>
      <c r="W7" s="92"/>
      <c r="X7" s="92"/>
      <c r="Y7" s="92"/>
      <c r="Z7" s="93"/>
      <c r="AA7" s="94"/>
      <c r="AB7" s="92" t="s">
        <v>101</v>
      </c>
      <c r="AC7" s="2"/>
      <c r="AD7" s="2"/>
      <c r="AE7" s="2"/>
      <c r="AF7" s="2"/>
      <c r="AG7" s="2"/>
      <c r="AH7" s="2"/>
      <c r="AI7">
        <f t="shared" si="1"/>
        <v>0</v>
      </c>
      <c r="AJ7">
        <f t="shared" si="2"/>
        <v>0</v>
      </c>
      <c r="AK7" s="177">
        <f t="shared" si="3"/>
        <v>0</v>
      </c>
      <c r="AL7">
        <f t="shared" si="4"/>
        <v>0</v>
      </c>
      <c r="AM7">
        <f t="shared" si="4"/>
        <v>0</v>
      </c>
      <c r="AN7">
        <f t="shared" si="4"/>
        <v>0</v>
      </c>
      <c r="AO7">
        <f t="shared" si="4"/>
        <v>0</v>
      </c>
      <c r="AP7">
        <f t="shared" si="5"/>
        <v>0</v>
      </c>
      <c r="AR7" t="s">
        <v>102</v>
      </c>
    </row>
    <row r="8" spans="1:44" ht="63" customHeight="1" x14ac:dyDescent="0.35">
      <c r="A8" t="str">
        <f t="shared" si="0"/>
        <v>TH-145</v>
      </c>
      <c r="B8" s="80" t="s">
        <v>109</v>
      </c>
      <c r="C8" s="192"/>
      <c r="D8" s="82"/>
      <c r="E8" s="83"/>
      <c r="F8" s="83"/>
      <c r="G8" s="84">
        <v>1</v>
      </c>
      <c r="H8" s="83"/>
      <c r="I8" s="83"/>
      <c r="J8" s="85"/>
      <c r="K8" s="82"/>
      <c r="L8" s="83"/>
      <c r="M8" s="84">
        <v>1</v>
      </c>
      <c r="N8" s="83"/>
      <c r="O8" s="85"/>
      <c r="P8" s="86">
        <v>14</v>
      </c>
      <c r="Q8" s="87">
        <v>3600</v>
      </c>
      <c r="R8" s="88">
        <v>3600</v>
      </c>
      <c r="S8" s="89">
        <v>3600</v>
      </c>
      <c r="T8" s="90" t="s">
        <v>101</v>
      </c>
      <c r="U8" s="91"/>
      <c r="V8" s="92"/>
      <c r="W8" s="92"/>
      <c r="X8" s="92"/>
      <c r="Y8" s="92"/>
      <c r="Z8" s="93"/>
      <c r="AA8" s="94"/>
      <c r="AB8" s="92" t="s">
        <v>101</v>
      </c>
      <c r="AC8" s="2"/>
      <c r="AD8" s="2"/>
      <c r="AE8" s="2"/>
      <c r="AF8" s="2"/>
      <c r="AG8" s="2"/>
      <c r="AH8" s="2"/>
      <c r="AI8">
        <f t="shared" si="1"/>
        <v>0</v>
      </c>
      <c r="AJ8">
        <f t="shared" si="2"/>
        <v>0</v>
      </c>
      <c r="AK8" s="177">
        <f t="shared" si="3"/>
        <v>0</v>
      </c>
      <c r="AL8">
        <f t="shared" si="4"/>
        <v>0</v>
      </c>
      <c r="AM8">
        <f t="shared" si="4"/>
        <v>0</v>
      </c>
      <c r="AN8">
        <f t="shared" si="4"/>
        <v>0</v>
      </c>
      <c r="AO8">
        <f t="shared" si="4"/>
        <v>0</v>
      </c>
      <c r="AP8">
        <f t="shared" si="5"/>
        <v>0</v>
      </c>
      <c r="AR8" t="s">
        <v>105</v>
      </c>
    </row>
    <row r="9" spans="1:44" ht="29.15" customHeight="1" x14ac:dyDescent="0.35">
      <c r="A9" t="str">
        <f t="shared" si="0"/>
        <v>TH-108</v>
      </c>
      <c r="B9" s="1" t="s">
        <v>110</v>
      </c>
      <c r="C9" s="193" t="s">
        <v>111</v>
      </c>
      <c r="D9" s="45">
        <v>1</v>
      </c>
      <c r="E9" s="139"/>
      <c r="F9" s="139"/>
      <c r="G9" s="139"/>
      <c r="H9" s="139"/>
      <c r="I9" s="139"/>
      <c r="J9" s="44"/>
      <c r="K9" s="140"/>
      <c r="L9" s="139"/>
      <c r="M9" s="45">
        <v>1</v>
      </c>
      <c r="N9" s="139"/>
      <c r="O9" s="44"/>
      <c r="P9" s="141">
        <v>12</v>
      </c>
      <c r="Q9" s="142">
        <v>1.1000000000000001</v>
      </c>
      <c r="R9" s="143">
        <v>0.9</v>
      </c>
      <c r="S9" s="144">
        <v>0.6</v>
      </c>
      <c r="T9" s="59" t="s">
        <v>112</v>
      </c>
      <c r="U9" s="74">
        <v>66</v>
      </c>
      <c r="V9" s="13">
        <v>54</v>
      </c>
      <c r="W9" s="13">
        <v>47</v>
      </c>
      <c r="X9" s="13">
        <v>43</v>
      </c>
      <c r="Y9" s="13">
        <v>78</v>
      </c>
      <c r="Z9" s="75">
        <v>43</v>
      </c>
      <c r="AA9" s="15"/>
      <c r="AB9" s="12" t="s">
        <v>112</v>
      </c>
      <c r="AC9" s="2"/>
      <c r="AD9" s="2"/>
      <c r="AE9" s="2"/>
      <c r="AF9" s="2"/>
      <c r="AG9" s="2"/>
      <c r="AH9" s="2"/>
      <c r="AI9">
        <f t="shared" si="1"/>
        <v>1</v>
      </c>
      <c r="AJ9">
        <f t="shared" si="2"/>
        <v>1</v>
      </c>
      <c r="AK9" s="177">
        <f t="shared" si="3"/>
        <v>78</v>
      </c>
      <c r="AL9">
        <f t="shared" si="4"/>
        <v>0</v>
      </c>
      <c r="AM9">
        <f t="shared" si="4"/>
        <v>0</v>
      </c>
      <c r="AN9">
        <f t="shared" si="4"/>
        <v>0</v>
      </c>
      <c r="AO9">
        <f t="shared" si="4"/>
        <v>0</v>
      </c>
      <c r="AP9">
        <f t="shared" si="5"/>
        <v>1</v>
      </c>
      <c r="AR9" t="s">
        <v>113</v>
      </c>
    </row>
    <row r="10" spans="1:44" ht="29.15" customHeight="1" x14ac:dyDescent="0.35">
      <c r="A10" t="str">
        <f t="shared" si="0"/>
        <v>TH-108</v>
      </c>
      <c r="B10" s="1" t="s">
        <v>114</v>
      </c>
      <c r="C10" s="190"/>
      <c r="D10" s="45">
        <v>1</v>
      </c>
      <c r="E10" s="139"/>
      <c r="F10" s="139"/>
      <c r="G10" s="139"/>
      <c r="H10" s="139"/>
      <c r="I10" s="139"/>
      <c r="J10" s="44"/>
      <c r="K10" s="140"/>
      <c r="L10" s="139"/>
      <c r="M10" s="45">
        <v>1</v>
      </c>
      <c r="N10" s="139"/>
      <c r="O10" s="44"/>
      <c r="P10" s="141">
        <v>12</v>
      </c>
      <c r="Q10" s="142">
        <v>1.1000000000000001</v>
      </c>
      <c r="R10" s="143">
        <v>0.9</v>
      </c>
      <c r="S10" s="144">
        <v>0.6</v>
      </c>
      <c r="T10" s="59" t="s">
        <v>112</v>
      </c>
      <c r="U10" s="74">
        <v>37</v>
      </c>
      <c r="V10" s="13">
        <v>31</v>
      </c>
      <c r="W10" s="13">
        <v>27</v>
      </c>
      <c r="X10" s="13">
        <v>24</v>
      </c>
      <c r="Y10" s="13">
        <v>29</v>
      </c>
      <c r="Z10" s="75">
        <v>24</v>
      </c>
      <c r="AA10" s="15"/>
      <c r="AB10" s="12" t="s">
        <v>112</v>
      </c>
      <c r="AC10" s="2"/>
      <c r="AD10" s="2"/>
      <c r="AE10" s="2"/>
      <c r="AF10" s="2"/>
      <c r="AG10" s="2"/>
      <c r="AH10" s="2"/>
      <c r="AI10">
        <f t="shared" si="1"/>
        <v>1</v>
      </c>
      <c r="AJ10">
        <f t="shared" si="2"/>
        <v>1</v>
      </c>
      <c r="AK10" s="177">
        <f t="shared" si="3"/>
        <v>37</v>
      </c>
      <c r="AL10">
        <f t="shared" si="4"/>
        <v>1</v>
      </c>
      <c r="AM10">
        <f t="shared" si="4"/>
        <v>0</v>
      </c>
      <c r="AN10">
        <f t="shared" si="4"/>
        <v>0</v>
      </c>
      <c r="AO10">
        <f t="shared" si="4"/>
        <v>0</v>
      </c>
      <c r="AP10">
        <f t="shared" si="5"/>
        <v>0</v>
      </c>
      <c r="AR10" t="s">
        <v>113</v>
      </c>
    </row>
    <row r="11" spans="1:44" x14ac:dyDescent="0.35">
      <c r="A11" t="str">
        <f t="shared" si="0"/>
        <v>TH-116</v>
      </c>
      <c r="B11" s="80" t="s">
        <v>115</v>
      </c>
      <c r="C11" s="191" t="s">
        <v>116</v>
      </c>
      <c r="D11" s="95">
        <v>1</v>
      </c>
      <c r="E11" s="83"/>
      <c r="F11" s="83"/>
      <c r="G11" s="83"/>
      <c r="H11" s="83"/>
      <c r="I11" s="83"/>
      <c r="J11" s="85"/>
      <c r="K11" s="82"/>
      <c r="L11" s="83"/>
      <c r="M11" s="84">
        <v>1</v>
      </c>
      <c r="N11" s="83"/>
      <c r="O11" s="85"/>
      <c r="P11" s="86">
        <v>15</v>
      </c>
      <c r="Q11" s="96">
        <v>1.1000000000000001</v>
      </c>
      <c r="R11" s="97">
        <v>0.9</v>
      </c>
      <c r="S11" s="98">
        <v>0.6</v>
      </c>
      <c r="T11" s="99" t="s">
        <v>112</v>
      </c>
      <c r="U11" s="100">
        <v>400</v>
      </c>
      <c r="V11" s="101">
        <v>200</v>
      </c>
      <c r="W11" s="101">
        <v>560</v>
      </c>
      <c r="X11" s="101">
        <v>200</v>
      </c>
      <c r="Y11" s="101">
        <v>420</v>
      </c>
      <c r="Z11" s="102">
        <v>200</v>
      </c>
      <c r="AA11" s="103">
        <v>13</v>
      </c>
      <c r="AB11" s="104" t="s">
        <v>112</v>
      </c>
      <c r="AC11" s="2"/>
      <c r="AD11" s="2"/>
      <c r="AE11" s="2"/>
      <c r="AF11" s="2"/>
      <c r="AG11" s="2"/>
      <c r="AH11" s="2"/>
      <c r="AI11">
        <f t="shared" si="1"/>
        <v>1</v>
      </c>
      <c r="AJ11">
        <f t="shared" si="2"/>
        <v>1</v>
      </c>
      <c r="AK11" s="177">
        <f t="shared" si="3"/>
        <v>560</v>
      </c>
      <c r="AL11">
        <f t="shared" si="4"/>
        <v>0</v>
      </c>
      <c r="AM11">
        <f t="shared" si="4"/>
        <v>0</v>
      </c>
      <c r="AN11">
        <f t="shared" si="4"/>
        <v>1</v>
      </c>
      <c r="AO11">
        <f t="shared" si="4"/>
        <v>0</v>
      </c>
      <c r="AP11">
        <f t="shared" si="5"/>
        <v>0</v>
      </c>
      <c r="AQ11" t="s">
        <v>117</v>
      </c>
      <c r="AR11" t="s">
        <v>118</v>
      </c>
    </row>
    <row r="12" spans="1:44" x14ac:dyDescent="0.35">
      <c r="A12" t="str">
        <f t="shared" si="0"/>
        <v>TH-116</v>
      </c>
      <c r="B12" s="80" t="s">
        <v>119</v>
      </c>
      <c r="C12" s="194"/>
      <c r="D12" s="95"/>
      <c r="E12" s="83"/>
      <c r="F12" s="84">
        <v>1</v>
      </c>
      <c r="G12" s="84">
        <v>1</v>
      </c>
      <c r="H12" s="83"/>
      <c r="I12" s="83"/>
      <c r="J12" s="85"/>
      <c r="K12" s="82"/>
      <c r="L12" s="83"/>
      <c r="M12" s="84">
        <v>1</v>
      </c>
      <c r="N12" s="83"/>
      <c r="O12" s="85"/>
      <c r="P12" s="86">
        <v>15</v>
      </c>
      <c r="Q12" s="96">
        <v>1.1000000000000001</v>
      </c>
      <c r="R12" s="97">
        <v>0.9</v>
      </c>
      <c r="S12" s="98">
        <v>0.6</v>
      </c>
      <c r="T12" s="99" t="s">
        <v>112</v>
      </c>
      <c r="U12" s="100">
        <v>260</v>
      </c>
      <c r="V12" s="101">
        <v>71</v>
      </c>
      <c r="W12" s="101">
        <v>160</v>
      </c>
      <c r="X12" s="101">
        <v>71</v>
      </c>
      <c r="Y12" s="101">
        <v>71</v>
      </c>
      <c r="Z12" s="102">
        <v>71</v>
      </c>
      <c r="AA12" s="103">
        <v>13</v>
      </c>
      <c r="AB12" s="104" t="s">
        <v>112</v>
      </c>
      <c r="AC12" s="2"/>
      <c r="AD12" s="2"/>
      <c r="AE12" s="2"/>
      <c r="AF12" s="2"/>
      <c r="AG12" s="2"/>
      <c r="AH12" s="2"/>
      <c r="AI12">
        <f t="shared" si="1"/>
        <v>1</v>
      </c>
      <c r="AJ12">
        <f t="shared" si="2"/>
        <v>1</v>
      </c>
      <c r="AK12" s="177">
        <f t="shared" si="3"/>
        <v>260</v>
      </c>
      <c r="AL12">
        <f t="shared" si="4"/>
        <v>1</v>
      </c>
      <c r="AM12">
        <f t="shared" si="4"/>
        <v>0</v>
      </c>
      <c r="AN12">
        <f t="shared" si="4"/>
        <v>0</v>
      </c>
      <c r="AO12">
        <f t="shared" si="4"/>
        <v>0</v>
      </c>
      <c r="AP12">
        <f t="shared" si="5"/>
        <v>0</v>
      </c>
      <c r="AQ12" t="s">
        <v>117</v>
      </c>
      <c r="AR12" t="s">
        <v>118</v>
      </c>
    </row>
    <row r="13" spans="1:44" x14ac:dyDescent="0.35">
      <c r="A13" t="str">
        <f t="shared" si="0"/>
        <v>TH-116</v>
      </c>
      <c r="B13" s="80" t="s">
        <v>120</v>
      </c>
      <c r="C13" s="194"/>
      <c r="D13" s="82"/>
      <c r="E13" s="84">
        <v>1</v>
      </c>
      <c r="F13" s="83"/>
      <c r="G13" s="83"/>
      <c r="H13" s="83"/>
      <c r="I13" s="83"/>
      <c r="J13" s="85"/>
      <c r="K13" s="82"/>
      <c r="L13" s="83"/>
      <c r="M13" s="84">
        <v>1</v>
      </c>
      <c r="N13" s="83"/>
      <c r="O13" s="85"/>
      <c r="P13" s="86">
        <v>15</v>
      </c>
      <c r="Q13" s="96">
        <v>1.1000000000000001</v>
      </c>
      <c r="R13" s="97">
        <v>0.9</v>
      </c>
      <c r="S13" s="98">
        <v>0.6</v>
      </c>
      <c r="T13" s="99" t="s">
        <v>112</v>
      </c>
      <c r="U13" s="100">
        <v>16</v>
      </c>
      <c r="V13" s="101">
        <v>95</v>
      </c>
      <c r="W13" s="101">
        <v>32</v>
      </c>
      <c r="X13" s="101">
        <v>89</v>
      </c>
      <c r="Y13" s="101">
        <v>34</v>
      </c>
      <c r="Z13" s="102">
        <v>16</v>
      </c>
      <c r="AA13" s="103">
        <v>13</v>
      </c>
      <c r="AB13" s="104" t="s">
        <v>112</v>
      </c>
      <c r="AC13" s="2"/>
      <c r="AD13" s="2"/>
      <c r="AE13" s="2"/>
      <c r="AF13" s="2"/>
      <c r="AG13" s="2"/>
      <c r="AH13" s="2"/>
      <c r="AI13">
        <f t="shared" si="1"/>
        <v>1</v>
      </c>
      <c r="AJ13">
        <f t="shared" si="2"/>
        <v>1</v>
      </c>
      <c r="AK13" s="177">
        <f t="shared" si="3"/>
        <v>95</v>
      </c>
      <c r="AL13">
        <f t="shared" si="4"/>
        <v>0</v>
      </c>
      <c r="AM13">
        <f t="shared" si="4"/>
        <v>1</v>
      </c>
      <c r="AN13">
        <f t="shared" si="4"/>
        <v>0</v>
      </c>
      <c r="AO13">
        <f t="shared" si="4"/>
        <v>0</v>
      </c>
      <c r="AP13">
        <f t="shared" si="5"/>
        <v>0</v>
      </c>
      <c r="AQ13" t="s">
        <v>117</v>
      </c>
      <c r="AR13" t="s">
        <v>118</v>
      </c>
    </row>
    <row r="14" spans="1:44" x14ac:dyDescent="0.35">
      <c r="A14" t="str">
        <f t="shared" si="0"/>
        <v>TH-116</v>
      </c>
      <c r="B14" s="80" t="s">
        <v>121</v>
      </c>
      <c r="C14" s="194"/>
      <c r="D14" s="82"/>
      <c r="E14" s="83"/>
      <c r="F14" s="83"/>
      <c r="G14" s="83"/>
      <c r="H14" s="83"/>
      <c r="I14" s="83"/>
      <c r="J14" s="105">
        <v>1</v>
      </c>
      <c r="K14" s="82"/>
      <c r="L14" s="83"/>
      <c r="M14" s="84">
        <v>1</v>
      </c>
      <c r="N14" s="83"/>
      <c r="O14" s="85"/>
      <c r="P14" s="86">
        <v>15</v>
      </c>
      <c r="Q14" s="96">
        <v>1.1000000000000001</v>
      </c>
      <c r="R14" s="97">
        <v>0.9</v>
      </c>
      <c r="S14" s="98">
        <v>0.6</v>
      </c>
      <c r="T14" s="99" t="s">
        <v>112</v>
      </c>
      <c r="U14" s="100">
        <v>190</v>
      </c>
      <c r="V14" s="101">
        <v>12</v>
      </c>
      <c r="W14" s="101">
        <v>23</v>
      </c>
      <c r="X14" s="101">
        <v>49</v>
      </c>
      <c r="Y14" s="101">
        <v>74</v>
      </c>
      <c r="Z14" s="102">
        <v>12</v>
      </c>
      <c r="AA14" s="103">
        <v>13</v>
      </c>
      <c r="AB14" s="104" t="s">
        <v>112</v>
      </c>
      <c r="AC14" s="2"/>
      <c r="AD14" s="2"/>
      <c r="AE14" s="2"/>
      <c r="AF14" s="2"/>
      <c r="AG14" s="2"/>
      <c r="AH14" s="2"/>
      <c r="AI14">
        <f t="shared" si="1"/>
        <v>1</v>
      </c>
      <c r="AJ14">
        <f t="shared" si="2"/>
        <v>1</v>
      </c>
      <c r="AK14" s="177">
        <f t="shared" si="3"/>
        <v>190</v>
      </c>
      <c r="AL14">
        <f t="shared" si="4"/>
        <v>1</v>
      </c>
      <c r="AM14">
        <f t="shared" si="4"/>
        <v>0</v>
      </c>
      <c r="AN14">
        <f t="shared" si="4"/>
        <v>0</v>
      </c>
      <c r="AO14">
        <f t="shared" si="4"/>
        <v>0</v>
      </c>
      <c r="AP14">
        <f t="shared" si="5"/>
        <v>0</v>
      </c>
      <c r="AQ14" t="s">
        <v>117</v>
      </c>
      <c r="AR14" t="s">
        <v>118</v>
      </c>
    </row>
    <row r="15" spans="1:44" x14ac:dyDescent="0.35">
      <c r="A15" t="str">
        <f t="shared" si="0"/>
        <v>TH-116</v>
      </c>
      <c r="B15" s="80" t="s">
        <v>122</v>
      </c>
      <c r="C15" s="194"/>
      <c r="D15" s="82"/>
      <c r="E15" s="83"/>
      <c r="F15" s="83"/>
      <c r="G15" s="83"/>
      <c r="H15" s="84">
        <v>1</v>
      </c>
      <c r="I15" s="83"/>
      <c r="J15" s="85"/>
      <c r="K15" s="82"/>
      <c r="L15" s="83"/>
      <c r="M15" s="84">
        <v>1</v>
      </c>
      <c r="N15" s="83"/>
      <c r="O15" s="85"/>
      <c r="P15" s="86">
        <v>15</v>
      </c>
      <c r="Q15" s="96">
        <v>1.1000000000000001</v>
      </c>
      <c r="R15" s="97">
        <v>0.9</v>
      </c>
      <c r="S15" s="98">
        <v>0.6</v>
      </c>
      <c r="T15" s="99" t="s">
        <v>112</v>
      </c>
      <c r="U15" s="100">
        <v>19</v>
      </c>
      <c r="V15" s="101">
        <v>28</v>
      </c>
      <c r="W15" s="101">
        <v>8</v>
      </c>
      <c r="X15" s="101">
        <v>8</v>
      </c>
      <c r="Y15" s="101">
        <v>8</v>
      </c>
      <c r="Z15" s="102">
        <v>8</v>
      </c>
      <c r="AA15" s="103">
        <v>13</v>
      </c>
      <c r="AB15" s="104" t="s">
        <v>112</v>
      </c>
      <c r="AC15" s="2"/>
      <c r="AD15" s="2"/>
      <c r="AE15" s="2"/>
      <c r="AF15" s="2"/>
      <c r="AG15" s="2"/>
      <c r="AH15" s="2"/>
      <c r="AI15">
        <f t="shared" si="1"/>
        <v>1</v>
      </c>
      <c r="AJ15">
        <f t="shared" si="2"/>
        <v>1</v>
      </c>
      <c r="AK15" s="177">
        <f t="shared" si="3"/>
        <v>28</v>
      </c>
      <c r="AL15">
        <f t="shared" si="4"/>
        <v>0</v>
      </c>
      <c r="AM15">
        <f t="shared" si="4"/>
        <v>1</v>
      </c>
      <c r="AN15">
        <f t="shared" si="4"/>
        <v>0</v>
      </c>
      <c r="AO15">
        <f t="shared" si="4"/>
        <v>0</v>
      </c>
      <c r="AP15">
        <f t="shared" si="5"/>
        <v>0</v>
      </c>
      <c r="AQ15" t="s">
        <v>117</v>
      </c>
      <c r="AR15" t="s">
        <v>118</v>
      </c>
    </row>
    <row r="16" spans="1:44" x14ac:dyDescent="0.35">
      <c r="A16" t="str">
        <f t="shared" si="0"/>
        <v>TH-116</v>
      </c>
      <c r="B16" s="80" t="s">
        <v>123</v>
      </c>
      <c r="C16" s="194"/>
      <c r="D16" s="95">
        <v>1</v>
      </c>
      <c r="E16" s="83"/>
      <c r="F16" s="83"/>
      <c r="G16" s="83"/>
      <c r="H16" s="83"/>
      <c r="I16" s="83"/>
      <c r="J16" s="85"/>
      <c r="K16" s="82"/>
      <c r="L16" s="83"/>
      <c r="M16" s="84">
        <v>1</v>
      </c>
      <c r="N16" s="83"/>
      <c r="O16" s="85"/>
      <c r="P16" s="86">
        <v>15</v>
      </c>
      <c r="Q16" s="96">
        <v>1.1000000000000001</v>
      </c>
      <c r="R16" s="97">
        <v>0.9</v>
      </c>
      <c r="S16" s="98">
        <v>0.6</v>
      </c>
      <c r="T16" s="99" t="s">
        <v>112</v>
      </c>
      <c r="U16" s="100">
        <v>300</v>
      </c>
      <c r="V16" s="101">
        <v>140</v>
      </c>
      <c r="W16" s="101">
        <v>300</v>
      </c>
      <c r="X16" s="101">
        <v>120</v>
      </c>
      <c r="Y16" s="101">
        <v>230</v>
      </c>
      <c r="Z16" s="102">
        <v>120</v>
      </c>
      <c r="AA16" s="103">
        <v>13</v>
      </c>
      <c r="AB16" s="104" t="s">
        <v>112</v>
      </c>
      <c r="AC16" s="2"/>
      <c r="AD16" s="2"/>
      <c r="AE16" s="2"/>
      <c r="AF16" s="2"/>
      <c r="AG16" s="2"/>
      <c r="AH16" s="2"/>
      <c r="AI16">
        <f t="shared" si="1"/>
        <v>1</v>
      </c>
      <c r="AJ16">
        <f t="shared" si="2"/>
        <v>1</v>
      </c>
      <c r="AK16" s="177">
        <f t="shared" si="3"/>
        <v>300</v>
      </c>
      <c r="AL16">
        <f t="shared" si="4"/>
        <v>1</v>
      </c>
      <c r="AM16">
        <f t="shared" si="4"/>
        <v>0</v>
      </c>
      <c r="AN16">
        <f t="shared" si="4"/>
        <v>1</v>
      </c>
      <c r="AO16">
        <f t="shared" si="4"/>
        <v>0</v>
      </c>
      <c r="AP16">
        <f t="shared" si="5"/>
        <v>0</v>
      </c>
      <c r="AQ16" t="s">
        <v>117</v>
      </c>
      <c r="AR16" t="s">
        <v>118</v>
      </c>
    </row>
    <row r="17" spans="1:44" x14ac:dyDescent="0.35">
      <c r="A17" t="str">
        <f t="shared" si="0"/>
        <v>TH-116</v>
      </c>
      <c r="B17" s="80" t="s">
        <v>124</v>
      </c>
      <c r="C17" s="194"/>
      <c r="D17" s="95"/>
      <c r="E17" s="83"/>
      <c r="F17" s="84">
        <v>1</v>
      </c>
      <c r="G17" s="84">
        <v>1</v>
      </c>
      <c r="H17" s="83"/>
      <c r="I17" s="83"/>
      <c r="J17" s="85"/>
      <c r="K17" s="82"/>
      <c r="L17" s="83"/>
      <c r="M17" s="84">
        <v>1</v>
      </c>
      <c r="N17" s="83"/>
      <c r="O17" s="85"/>
      <c r="P17" s="86">
        <v>15</v>
      </c>
      <c r="Q17" s="96">
        <v>1.1000000000000001</v>
      </c>
      <c r="R17" s="97">
        <v>0.9</v>
      </c>
      <c r="S17" s="98">
        <v>0.6</v>
      </c>
      <c r="T17" s="99" t="s">
        <v>112</v>
      </c>
      <c r="U17" s="100">
        <v>130</v>
      </c>
      <c r="V17" s="101">
        <v>35</v>
      </c>
      <c r="W17" s="101">
        <v>66</v>
      </c>
      <c r="X17" s="101">
        <v>35</v>
      </c>
      <c r="Y17" s="101">
        <v>35</v>
      </c>
      <c r="Z17" s="102">
        <v>35</v>
      </c>
      <c r="AA17" s="103">
        <v>13</v>
      </c>
      <c r="AB17" s="104" t="s">
        <v>112</v>
      </c>
      <c r="AC17" s="2"/>
      <c r="AD17" s="2"/>
      <c r="AE17" s="2"/>
      <c r="AF17" s="2"/>
      <c r="AG17" s="2"/>
      <c r="AH17" s="2"/>
      <c r="AI17">
        <f t="shared" si="1"/>
        <v>1</v>
      </c>
      <c r="AJ17">
        <f t="shared" si="2"/>
        <v>1</v>
      </c>
      <c r="AK17" s="177">
        <f t="shared" si="3"/>
        <v>130</v>
      </c>
      <c r="AL17">
        <f t="shared" si="4"/>
        <v>1</v>
      </c>
      <c r="AM17">
        <f t="shared" si="4"/>
        <v>0</v>
      </c>
      <c r="AN17">
        <f t="shared" si="4"/>
        <v>0</v>
      </c>
      <c r="AO17">
        <f t="shared" si="4"/>
        <v>0</v>
      </c>
      <c r="AP17">
        <f t="shared" si="5"/>
        <v>0</v>
      </c>
      <c r="AQ17" t="s">
        <v>117</v>
      </c>
      <c r="AR17" t="s">
        <v>118</v>
      </c>
    </row>
    <row r="18" spans="1:44" x14ac:dyDescent="0.35">
      <c r="A18" t="str">
        <f t="shared" si="0"/>
        <v>TH-116</v>
      </c>
      <c r="B18" s="80" t="s">
        <v>125</v>
      </c>
      <c r="C18" s="194"/>
      <c r="D18" s="82"/>
      <c r="E18" s="84">
        <v>1</v>
      </c>
      <c r="F18" s="83"/>
      <c r="G18" s="83"/>
      <c r="H18" s="83"/>
      <c r="I18" s="83"/>
      <c r="J18" s="85"/>
      <c r="K18" s="82"/>
      <c r="L18" s="83"/>
      <c r="M18" s="84">
        <v>1</v>
      </c>
      <c r="N18" s="83"/>
      <c r="O18" s="85"/>
      <c r="P18" s="86">
        <v>15</v>
      </c>
      <c r="Q18" s="96">
        <v>1.1000000000000001</v>
      </c>
      <c r="R18" s="97">
        <v>0.9</v>
      </c>
      <c r="S18" s="98">
        <v>0.6</v>
      </c>
      <c r="T18" s="99" t="s">
        <v>112</v>
      </c>
      <c r="U18" s="100">
        <v>8</v>
      </c>
      <c r="V18" s="101">
        <v>48</v>
      </c>
      <c r="W18" s="101">
        <v>3</v>
      </c>
      <c r="X18" s="101">
        <v>45</v>
      </c>
      <c r="Y18" s="101">
        <v>17</v>
      </c>
      <c r="Z18" s="102">
        <v>12</v>
      </c>
      <c r="AA18" s="103">
        <v>13</v>
      </c>
      <c r="AB18" s="104" t="s">
        <v>112</v>
      </c>
      <c r="AC18" s="2"/>
      <c r="AD18" s="2"/>
      <c r="AE18" s="2"/>
      <c r="AF18" s="2"/>
      <c r="AG18" s="2"/>
      <c r="AH18" s="2"/>
      <c r="AI18">
        <f t="shared" si="1"/>
        <v>1</v>
      </c>
      <c r="AJ18">
        <f t="shared" si="2"/>
        <v>1</v>
      </c>
      <c r="AK18" s="177">
        <f t="shared" si="3"/>
        <v>48</v>
      </c>
      <c r="AL18">
        <f t="shared" si="4"/>
        <v>0</v>
      </c>
      <c r="AM18">
        <f t="shared" si="4"/>
        <v>1</v>
      </c>
      <c r="AN18">
        <f t="shared" si="4"/>
        <v>0</v>
      </c>
      <c r="AO18">
        <f t="shared" si="4"/>
        <v>0</v>
      </c>
      <c r="AP18">
        <f t="shared" si="5"/>
        <v>0</v>
      </c>
      <c r="AQ18" t="s">
        <v>117</v>
      </c>
      <c r="AR18" t="s">
        <v>118</v>
      </c>
    </row>
    <row r="19" spans="1:44" x14ac:dyDescent="0.35">
      <c r="A19" t="str">
        <f t="shared" si="0"/>
        <v>TH-116</v>
      </c>
      <c r="B19" s="80" t="s">
        <v>126</v>
      </c>
      <c r="C19" s="194"/>
      <c r="D19" s="82"/>
      <c r="E19" s="83"/>
      <c r="F19" s="83"/>
      <c r="G19" s="83"/>
      <c r="H19" s="83"/>
      <c r="I19" s="83"/>
      <c r="J19" s="105">
        <v>1</v>
      </c>
      <c r="K19" s="82"/>
      <c r="L19" s="83"/>
      <c r="M19" s="84">
        <v>1</v>
      </c>
      <c r="N19" s="83"/>
      <c r="O19" s="85"/>
      <c r="P19" s="86">
        <v>15</v>
      </c>
      <c r="Q19" s="96">
        <v>1.1000000000000001</v>
      </c>
      <c r="R19" s="97">
        <v>0.9</v>
      </c>
      <c r="S19" s="98">
        <v>0.6</v>
      </c>
      <c r="T19" s="99" t="s">
        <v>112</v>
      </c>
      <c r="U19" s="100">
        <v>100</v>
      </c>
      <c r="V19" s="101">
        <v>12</v>
      </c>
      <c r="W19" s="101">
        <v>23</v>
      </c>
      <c r="X19" s="101">
        <v>24</v>
      </c>
      <c r="Y19" s="101">
        <v>40</v>
      </c>
      <c r="Z19" s="102">
        <v>12</v>
      </c>
      <c r="AA19" s="103">
        <v>13</v>
      </c>
      <c r="AB19" s="104" t="s">
        <v>112</v>
      </c>
      <c r="AC19" s="2"/>
      <c r="AD19" s="2"/>
      <c r="AE19" s="2"/>
      <c r="AF19" s="2"/>
      <c r="AG19" s="2"/>
      <c r="AH19" s="2"/>
      <c r="AI19">
        <f t="shared" si="1"/>
        <v>1</v>
      </c>
      <c r="AJ19">
        <f t="shared" si="2"/>
        <v>1</v>
      </c>
      <c r="AK19" s="177">
        <f t="shared" si="3"/>
        <v>100</v>
      </c>
      <c r="AL19">
        <f t="shared" si="4"/>
        <v>1</v>
      </c>
      <c r="AM19">
        <f t="shared" si="4"/>
        <v>0</v>
      </c>
      <c r="AN19">
        <f t="shared" si="4"/>
        <v>0</v>
      </c>
      <c r="AO19">
        <f t="shared" si="4"/>
        <v>0</v>
      </c>
      <c r="AP19">
        <f t="shared" si="5"/>
        <v>0</v>
      </c>
      <c r="AQ19" t="s">
        <v>117</v>
      </c>
      <c r="AR19" t="s">
        <v>118</v>
      </c>
    </row>
    <row r="20" spans="1:44" x14ac:dyDescent="0.35">
      <c r="A20" t="str">
        <f t="shared" si="0"/>
        <v>TH-116</v>
      </c>
      <c r="B20" s="80" t="s">
        <v>127</v>
      </c>
      <c r="C20" s="192"/>
      <c r="D20" s="82"/>
      <c r="E20" s="83"/>
      <c r="F20" s="83"/>
      <c r="G20" s="83"/>
      <c r="H20" s="84">
        <v>1</v>
      </c>
      <c r="I20" s="83"/>
      <c r="J20" s="85"/>
      <c r="K20" s="82"/>
      <c r="L20" s="83"/>
      <c r="M20" s="84">
        <v>1</v>
      </c>
      <c r="N20" s="83"/>
      <c r="O20" s="85"/>
      <c r="P20" s="86">
        <v>15</v>
      </c>
      <c r="Q20" s="96">
        <v>1.1000000000000001</v>
      </c>
      <c r="R20" s="97">
        <v>0.9</v>
      </c>
      <c r="S20" s="98">
        <v>0.6</v>
      </c>
      <c r="T20" s="99" t="s">
        <v>112</v>
      </c>
      <c r="U20" s="100">
        <v>10</v>
      </c>
      <c r="V20" s="101">
        <v>18</v>
      </c>
      <c r="W20" s="101">
        <v>5</v>
      </c>
      <c r="X20" s="101">
        <v>5</v>
      </c>
      <c r="Y20" s="101">
        <v>5</v>
      </c>
      <c r="Z20" s="102">
        <v>5</v>
      </c>
      <c r="AA20" s="103">
        <v>13</v>
      </c>
      <c r="AB20" s="104" t="s">
        <v>112</v>
      </c>
      <c r="AC20" s="2"/>
      <c r="AD20" s="2"/>
      <c r="AE20" s="2"/>
      <c r="AF20" s="2"/>
      <c r="AG20" s="2"/>
      <c r="AH20" s="2"/>
      <c r="AI20">
        <f t="shared" si="1"/>
        <v>1</v>
      </c>
      <c r="AJ20">
        <f t="shared" si="2"/>
        <v>1</v>
      </c>
      <c r="AK20" s="177">
        <f t="shared" si="3"/>
        <v>18</v>
      </c>
      <c r="AL20">
        <f t="shared" si="4"/>
        <v>0</v>
      </c>
      <c r="AM20">
        <f t="shared" si="4"/>
        <v>1</v>
      </c>
      <c r="AN20">
        <f t="shared" si="4"/>
        <v>0</v>
      </c>
      <c r="AO20">
        <f t="shared" si="4"/>
        <v>0</v>
      </c>
      <c r="AP20">
        <f t="shared" si="5"/>
        <v>0</v>
      </c>
      <c r="AQ20" t="s">
        <v>117</v>
      </c>
      <c r="AR20" t="s">
        <v>118</v>
      </c>
    </row>
    <row r="21" spans="1:44" x14ac:dyDescent="0.35">
      <c r="A21" t="str">
        <f t="shared" si="0"/>
        <v>TH-146</v>
      </c>
      <c r="B21" s="1" t="s">
        <v>128</v>
      </c>
      <c r="C21" s="39"/>
      <c r="D21" s="45">
        <v>1</v>
      </c>
      <c r="E21" s="14">
        <v>1</v>
      </c>
      <c r="F21" s="14"/>
      <c r="G21" s="14"/>
      <c r="H21" s="14"/>
      <c r="I21" s="14"/>
      <c r="J21" s="46"/>
      <c r="K21" s="45">
        <v>1</v>
      </c>
      <c r="L21" s="14"/>
      <c r="M21" s="14"/>
      <c r="N21" s="14"/>
      <c r="O21" s="44"/>
      <c r="P21" s="63">
        <v>20</v>
      </c>
      <c r="Q21" s="67">
        <v>4300</v>
      </c>
      <c r="R21" s="11">
        <v>4000</v>
      </c>
      <c r="S21" s="68">
        <v>3600</v>
      </c>
      <c r="T21" s="56" t="s">
        <v>129</v>
      </c>
      <c r="U21" s="51"/>
      <c r="V21" s="2"/>
      <c r="W21" s="2"/>
      <c r="X21" s="2"/>
      <c r="Y21" s="2"/>
      <c r="Z21" s="49"/>
      <c r="AA21" s="15"/>
      <c r="AB21" s="2" t="s">
        <v>129</v>
      </c>
      <c r="AC21" s="2"/>
      <c r="AD21" s="2"/>
      <c r="AE21" s="2"/>
      <c r="AF21" s="2"/>
      <c r="AG21" s="2"/>
      <c r="AH21" s="2"/>
      <c r="AI21">
        <f t="shared" si="1"/>
        <v>1</v>
      </c>
      <c r="AJ21">
        <f t="shared" si="2"/>
        <v>0</v>
      </c>
      <c r="AK21" s="177">
        <f t="shared" si="3"/>
        <v>0</v>
      </c>
      <c r="AL21">
        <f t="shared" si="4"/>
        <v>0</v>
      </c>
      <c r="AM21">
        <f t="shared" si="4"/>
        <v>0</v>
      </c>
      <c r="AN21">
        <f t="shared" si="4"/>
        <v>0</v>
      </c>
      <c r="AO21">
        <f t="shared" si="4"/>
        <v>0</v>
      </c>
      <c r="AP21">
        <f t="shared" si="5"/>
        <v>0</v>
      </c>
    </row>
    <row r="22" spans="1:44" ht="43.5" x14ac:dyDescent="0.35">
      <c r="A22" t="str">
        <f t="shared" si="0"/>
        <v>TH-103</v>
      </c>
      <c r="B22" s="80" t="s">
        <v>45</v>
      </c>
      <c r="C22" s="106" t="s">
        <v>130</v>
      </c>
      <c r="D22" s="95">
        <v>1</v>
      </c>
      <c r="E22" s="84"/>
      <c r="F22" s="84"/>
      <c r="G22" s="84"/>
      <c r="H22" s="84"/>
      <c r="I22" s="84"/>
      <c r="J22" s="105"/>
      <c r="K22" s="95"/>
      <c r="L22" s="84">
        <v>1</v>
      </c>
      <c r="M22" s="84">
        <v>1</v>
      </c>
      <c r="N22" s="84"/>
      <c r="O22" s="85"/>
      <c r="P22" s="107">
        <v>50</v>
      </c>
      <c r="Q22" s="87">
        <v>210</v>
      </c>
      <c r="R22" s="88">
        <v>170</v>
      </c>
      <c r="S22" s="89">
        <v>110</v>
      </c>
      <c r="T22" s="90" t="s">
        <v>112</v>
      </c>
      <c r="U22" s="91">
        <v>1.2</v>
      </c>
      <c r="V22" s="92">
        <v>0.9</v>
      </c>
      <c r="W22" s="92">
        <v>0.9</v>
      </c>
      <c r="X22" s="92">
        <v>0.8</v>
      </c>
      <c r="Y22" s="92">
        <v>1.3</v>
      </c>
      <c r="Z22" s="93">
        <v>0.8</v>
      </c>
      <c r="AA22" s="94"/>
      <c r="AB22" s="92" t="s">
        <v>112</v>
      </c>
      <c r="AC22" s="2"/>
      <c r="AD22" s="2"/>
      <c r="AE22" s="2"/>
      <c r="AF22" s="2"/>
      <c r="AG22" s="2"/>
      <c r="AH22" s="2"/>
      <c r="AI22">
        <f t="shared" si="1"/>
        <v>1</v>
      </c>
      <c r="AJ22">
        <f t="shared" si="2"/>
        <v>1</v>
      </c>
      <c r="AK22" s="177">
        <f t="shared" si="3"/>
        <v>1.3</v>
      </c>
      <c r="AL22">
        <f t="shared" si="4"/>
        <v>0</v>
      </c>
      <c r="AM22">
        <f t="shared" si="4"/>
        <v>0</v>
      </c>
      <c r="AN22">
        <f t="shared" si="4"/>
        <v>0</v>
      </c>
      <c r="AO22">
        <f t="shared" si="4"/>
        <v>0</v>
      </c>
      <c r="AP22">
        <f t="shared" si="5"/>
        <v>1</v>
      </c>
      <c r="AR22" t="s">
        <v>84</v>
      </c>
    </row>
    <row r="23" spans="1:44" ht="58" x14ac:dyDescent="0.35">
      <c r="A23" t="str">
        <f t="shared" si="0"/>
        <v>TH-139</v>
      </c>
      <c r="B23" s="1" t="s">
        <v>41</v>
      </c>
      <c r="C23" s="40" t="s">
        <v>131</v>
      </c>
      <c r="D23" s="45">
        <v>1</v>
      </c>
      <c r="E23" s="14">
        <v>1</v>
      </c>
      <c r="F23" s="14"/>
      <c r="G23" s="14"/>
      <c r="H23" s="14"/>
      <c r="I23" s="14"/>
      <c r="J23" s="46"/>
      <c r="K23" s="45"/>
      <c r="L23" s="14">
        <v>1</v>
      </c>
      <c r="M23" s="14"/>
      <c r="N23" s="14"/>
      <c r="O23" s="44"/>
      <c r="P23" s="63">
        <v>14</v>
      </c>
      <c r="Q23" s="69" t="s">
        <v>132</v>
      </c>
      <c r="R23" s="3" t="s">
        <v>132</v>
      </c>
      <c r="S23" s="70" t="s">
        <v>132</v>
      </c>
      <c r="T23" s="60"/>
      <c r="U23" s="51"/>
      <c r="V23" s="2"/>
      <c r="W23" s="2"/>
      <c r="X23" s="2"/>
      <c r="Y23" s="2"/>
      <c r="Z23" s="49"/>
      <c r="AA23" s="15"/>
      <c r="AB23" s="2"/>
      <c r="AC23" s="2"/>
      <c r="AD23" s="2"/>
      <c r="AE23" s="2"/>
      <c r="AF23" s="2"/>
      <c r="AG23" s="2"/>
      <c r="AH23" s="2"/>
      <c r="AI23">
        <f t="shared" si="1"/>
        <v>0</v>
      </c>
      <c r="AJ23">
        <f t="shared" si="2"/>
        <v>0</v>
      </c>
      <c r="AK23" s="177">
        <f t="shared" si="3"/>
        <v>0</v>
      </c>
      <c r="AL23">
        <f t="shared" si="4"/>
        <v>0</v>
      </c>
      <c r="AM23">
        <f t="shared" si="4"/>
        <v>0</v>
      </c>
      <c r="AN23">
        <f t="shared" si="4"/>
        <v>0</v>
      </c>
      <c r="AO23">
        <f t="shared" si="4"/>
        <v>0</v>
      </c>
      <c r="AP23">
        <f t="shared" si="5"/>
        <v>0</v>
      </c>
      <c r="AR23" t="s">
        <v>105</v>
      </c>
    </row>
    <row r="24" spans="1:44" x14ac:dyDescent="0.35">
      <c r="A24" t="str">
        <f t="shared" si="0"/>
        <v>EQ-133</v>
      </c>
      <c r="B24" s="80" t="s">
        <v>133</v>
      </c>
      <c r="C24" s="191" t="s">
        <v>134</v>
      </c>
      <c r="D24" s="95"/>
      <c r="E24" s="84">
        <v>1</v>
      </c>
      <c r="F24" s="84"/>
      <c r="G24" s="84"/>
      <c r="H24" s="84"/>
      <c r="I24" s="84"/>
      <c r="J24" s="105"/>
      <c r="K24" s="95"/>
      <c r="L24" s="84">
        <v>1</v>
      </c>
      <c r="M24" s="84"/>
      <c r="N24" s="84"/>
      <c r="O24" s="85"/>
      <c r="P24" s="107">
        <v>6</v>
      </c>
      <c r="Q24" s="87">
        <v>1200</v>
      </c>
      <c r="R24" s="88">
        <v>1200</v>
      </c>
      <c r="S24" s="89">
        <v>1200</v>
      </c>
      <c r="T24" s="90" t="s">
        <v>135</v>
      </c>
      <c r="U24" s="91"/>
      <c r="V24" s="92">
        <v>0.85</v>
      </c>
      <c r="W24" s="92"/>
      <c r="X24" s="92"/>
      <c r="Y24" s="92">
        <v>1</v>
      </c>
      <c r="Z24" s="93" t="s">
        <v>136</v>
      </c>
      <c r="AA24" s="94"/>
      <c r="AB24" s="92" t="s">
        <v>135</v>
      </c>
      <c r="AC24" s="2"/>
      <c r="AD24" s="2"/>
      <c r="AE24" s="2"/>
      <c r="AF24" s="2"/>
      <c r="AG24" s="2"/>
      <c r="AH24" s="2"/>
      <c r="AI24">
        <f t="shared" si="1"/>
        <v>0</v>
      </c>
      <c r="AJ24">
        <f t="shared" si="2"/>
        <v>1</v>
      </c>
      <c r="AK24" s="177">
        <f t="shared" si="3"/>
        <v>1</v>
      </c>
      <c r="AL24">
        <f t="shared" si="4"/>
        <v>0</v>
      </c>
      <c r="AM24">
        <f t="shared" si="4"/>
        <v>0</v>
      </c>
      <c r="AN24">
        <f t="shared" si="4"/>
        <v>0</v>
      </c>
      <c r="AO24">
        <f t="shared" si="4"/>
        <v>0</v>
      </c>
      <c r="AP24">
        <f t="shared" si="5"/>
        <v>1</v>
      </c>
    </row>
    <row r="25" spans="1:44" x14ac:dyDescent="0.35">
      <c r="A25" t="str">
        <f t="shared" si="0"/>
        <v>EQ-133</v>
      </c>
      <c r="B25" s="80" t="s">
        <v>137</v>
      </c>
      <c r="C25" s="194"/>
      <c r="D25" s="95"/>
      <c r="E25" s="84">
        <v>1</v>
      </c>
      <c r="F25" s="84"/>
      <c r="G25" s="84"/>
      <c r="H25" s="84"/>
      <c r="I25" s="84"/>
      <c r="J25" s="105"/>
      <c r="K25" s="95"/>
      <c r="L25" s="84"/>
      <c r="M25" s="84"/>
      <c r="N25" s="84"/>
      <c r="O25" s="85"/>
      <c r="P25" s="107">
        <v>6</v>
      </c>
      <c r="Q25" s="87">
        <v>2000</v>
      </c>
      <c r="R25" s="88">
        <v>2000</v>
      </c>
      <c r="S25" s="89">
        <v>2000</v>
      </c>
      <c r="T25" s="90" t="s">
        <v>135</v>
      </c>
      <c r="U25" s="91"/>
      <c r="V25" s="92">
        <v>0.85</v>
      </c>
      <c r="W25" s="92"/>
      <c r="X25" s="92"/>
      <c r="Y25" s="92">
        <v>1</v>
      </c>
      <c r="Z25" s="93" t="s">
        <v>138</v>
      </c>
      <c r="AA25" s="94"/>
      <c r="AB25" s="92" t="s">
        <v>135</v>
      </c>
      <c r="AC25" s="2"/>
      <c r="AD25" s="2"/>
      <c r="AE25" s="2"/>
      <c r="AF25" s="2"/>
      <c r="AG25" s="2"/>
      <c r="AH25" s="2"/>
      <c r="AI25">
        <f t="shared" si="1"/>
        <v>0</v>
      </c>
      <c r="AJ25">
        <f t="shared" si="2"/>
        <v>1</v>
      </c>
      <c r="AK25" s="177">
        <f t="shared" si="3"/>
        <v>1</v>
      </c>
      <c r="AL25">
        <f t="shared" si="4"/>
        <v>0</v>
      </c>
      <c r="AM25">
        <f t="shared" si="4"/>
        <v>0</v>
      </c>
      <c r="AN25">
        <f t="shared" si="4"/>
        <v>0</v>
      </c>
      <c r="AO25">
        <f t="shared" si="4"/>
        <v>0</v>
      </c>
      <c r="AP25">
        <f t="shared" si="5"/>
        <v>1</v>
      </c>
    </row>
    <row r="26" spans="1:44" x14ac:dyDescent="0.35">
      <c r="A26" t="str">
        <f t="shared" si="0"/>
        <v>EQ-133</v>
      </c>
      <c r="B26" s="80" t="s">
        <v>139</v>
      </c>
      <c r="C26" s="194"/>
      <c r="D26" s="95"/>
      <c r="E26" s="84"/>
      <c r="F26" s="84"/>
      <c r="G26" s="84"/>
      <c r="H26" s="84">
        <v>1</v>
      </c>
      <c r="I26" s="84"/>
      <c r="J26" s="105"/>
      <c r="K26" s="95"/>
      <c r="L26" s="84"/>
      <c r="M26" s="84"/>
      <c r="N26" s="84"/>
      <c r="O26" s="85"/>
      <c r="P26" s="107">
        <v>6</v>
      </c>
      <c r="Q26" s="87">
        <v>340</v>
      </c>
      <c r="R26" s="88">
        <v>340</v>
      </c>
      <c r="S26" s="89">
        <v>340</v>
      </c>
      <c r="T26" s="90" t="s">
        <v>135</v>
      </c>
      <c r="U26" s="91">
        <v>1.7</v>
      </c>
      <c r="V26" s="92">
        <v>0.85</v>
      </c>
      <c r="W26" s="92" t="s">
        <v>140</v>
      </c>
      <c r="X26" s="92">
        <v>4.3</v>
      </c>
      <c r="Y26" s="92">
        <v>1</v>
      </c>
      <c r="Z26" s="93" t="s">
        <v>141</v>
      </c>
      <c r="AA26" s="94"/>
      <c r="AB26" s="92" t="s">
        <v>135</v>
      </c>
      <c r="AC26" s="2"/>
      <c r="AD26" s="2"/>
      <c r="AE26" s="2"/>
      <c r="AF26" s="2"/>
      <c r="AG26" s="2"/>
      <c r="AH26" s="2"/>
      <c r="AI26">
        <f t="shared" si="1"/>
        <v>0</v>
      </c>
      <c r="AJ26">
        <f t="shared" si="2"/>
        <v>1</v>
      </c>
      <c r="AK26" s="177">
        <f t="shared" si="3"/>
        <v>4.3</v>
      </c>
      <c r="AL26">
        <f t="shared" si="4"/>
        <v>0</v>
      </c>
      <c r="AM26">
        <f t="shared" si="4"/>
        <v>0</v>
      </c>
      <c r="AN26">
        <f t="shared" si="4"/>
        <v>0</v>
      </c>
      <c r="AO26">
        <f t="shared" si="4"/>
        <v>1</v>
      </c>
      <c r="AP26">
        <f t="shared" si="5"/>
        <v>0</v>
      </c>
      <c r="AR26" t="s">
        <v>87</v>
      </c>
    </row>
    <row r="27" spans="1:44" x14ac:dyDescent="0.35">
      <c r="A27" t="str">
        <f t="shared" si="0"/>
        <v>EQ-133</v>
      </c>
      <c r="B27" s="80" t="s">
        <v>142</v>
      </c>
      <c r="C27" s="192"/>
      <c r="D27" s="95"/>
      <c r="E27" s="84"/>
      <c r="F27" s="84"/>
      <c r="G27" s="84"/>
      <c r="H27" s="84">
        <v>1</v>
      </c>
      <c r="I27" s="84"/>
      <c r="J27" s="105"/>
      <c r="K27" s="95"/>
      <c r="L27" s="84">
        <v>1</v>
      </c>
      <c r="M27" s="84"/>
      <c r="N27" s="84"/>
      <c r="O27" s="85"/>
      <c r="P27" s="107">
        <v>6</v>
      </c>
      <c r="Q27" s="87">
        <v>630</v>
      </c>
      <c r="R27" s="88">
        <v>630</v>
      </c>
      <c r="S27" s="89">
        <v>630</v>
      </c>
      <c r="T27" s="90" t="s">
        <v>135</v>
      </c>
      <c r="U27" s="91">
        <v>1.7</v>
      </c>
      <c r="V27" s="92">
        <v>0.85</v>
      </c>
      <c r="W27" s="92" t="s">
        <v>140</v>
      </c>
      <c r="X27" s="92">
        <v>4.3</v>
      </c>
      <c r="Y27" s="92">
        <v>1</v>
      </c>
      <c r="Z27" s="93" t="s">
        <v>143</v>
      </c>
      <c r="AA27" s="94"/>
      <c r="AB27" s="92" t="s">
        <v>135</v>
      </c>
      <c r="AC27" s="2"/>
      <c r="AD27" s="2"/>
      <c r="AE27" s="2"/>
      <c r="AF27" s="2"/>
      <c r="AG27" s="2"/>
      <c r="AH27" s="2"/>
      <c r="AI27">
        <f t="shared" si="1"/>
        <v>0</v>
      </c>
      <c r="AJ27">
        <f t="shared" si="2"/>
        <v>1</v>
      </c>
      <c r="AK27" s="177">
        <f t="shared" si="3"/>
        <v>4.3</v>
      </c>
      <c r="AL27">
        <f t="shared" si="4"/>
        <v>0</v>
      </c>
      <c r="AM27">
        <f t="shared" si="4"/>
        <v>0</v>
      </c>
      <c r="AN27">
        <f t="shared" si="4"/>
        <v>0</v>
      </c>
      <c r="AO27">
        <f t="shared" si="4"/>
        <v>1</v>
      </c>
      <c r="AP27">
        <f t="shared" si="5"/>
        <v>0</v>
      </c>
      <c r="AR27" t="s">
        <v>87</v>
      </c>
    </row>
    <row r="28" spans="1:44" ht="29.15" customHeight="1" x14ac:dyDescent="0.35">
      <c r="A28" t="str">
        <f t="shared" si="0"/>
        <v>TH-155</v>
      </c>
      <c r="B28" s="1" t="s">
        <v>144</v>
      </c>
      <c r="C28" s="193" t="s">
        <v>145</v>
      </c>
      <c r="D28" s="45">
        <v>1</v>
      </c>
      <c r="E28" s="14">
        <v>1</v>
      </c>
      <c r="F28" s="14"/>
      <c r="G28" s="14"/>
      <c r="H28" s="14"/>
      <c r="I28" s="14"/>
      <c r="J28" s="46"/>
      <c r="K28" s="45">
        <v>1</v>
      </c>
      <c r="L28" s="14"/>
      <c r="M28" s="14"/>
      <c r="N28" s="14"/>
      <c r="O28" s="44"/>
      <c r="P28" s="63">
        <v>10</v>
      </c>
      <c r="Q28" s="67">
        <v>11700</v>
      </c>
      <c r="R28" s="11">
        <v>10500</v>
      </c>
      <c r="S28" s="68">
        <v>8800</v>
      </c>
      <c r="T28" s="56" t="s">
        <v>135</v>
      </c>
      <c r="U28" s="51">
        <v>0.35</v>
      </c>
      <c r="V28" s="2">
        <v>1</v>
      </c>
      <c r="W28" s="2">
        <v>0.2</v>
      </c>
      <c r="X28" s="2">
        <v>0.2</v>
      </c>
      <c r="Y28" s="2">
        <v>1</v>
      </c>
      <c r="Z28" s="49">
        <v>0.2</v>
      </c>
      <c r="AA28" s="15"/>
      <c r="AB28" s="2" t="s">
        <v>135</v>
      </c>
      <c r="AC28" s="2"/>
      <c r="AD28" s="2"/>
      <c r="AE28" s="2"/>
      <c r="AF28" s="2"/>
      <c r="AG28" s="2"/>
      <c r="AH28" s="2"/>
      <c r="AI28">
        <f t="shared" si="1"/>
        <v>1</v>
      </c>
      <c r="AJ28">
        <f t="shared" si="2"/>
        <v>1</v>
      </c>
      <c r="AK28" s="177">
        <f t="shared" si="3"/>
        <v>1</v>
      </c>
      <c r="AL28">
        <f t="shared" si="4"/>
        <v>0</v>
      </c>
      <c r="AM28">
        <f t="shared" si="4"/>
        <v>1</v>
      </c>
      <c r="AN28">
        <f t="shared" si="4"/>
        <v>0</v>
      </c>
      <c r="AO28">
        <f t="shared" si="4"/>
        <v>0</v>
      </c>
      <c r="AP28">
        <f t="shared" si="5"/>
        <v>1</v>
      </c>
      <c r="AR28" t="s">
        <v>85</v>
      </c>
    </row>
    <row r="29" spans="1:44" x14ac:dyDescent="0.35">
      <c r="A29" t="str">
        <f t="shared" si="0"/>
        <v>TH-155</v>
      </c>
      <c r="B29" s="30" t="s">
        <v>146</v>
      </c>
      <c r="C29" s="189"/>
      <c r="D29" s="47">
        <v>1</v>
      </c>
      <c r="E29" s="18">
        <v>1</v>
      </c>
      <c r="F29" s="18"/>
      <c r="G29" s="18"/>
      <c r="H29" s="18"/>
      <c r="I29" s="18"/>
      <c r="J29" s="48"/>
      <c r="K29" s="47">
        <v>1</v>
      </c>
      <c r="L29" s="18"/>
      <c r="M29" s="18"/>
      <c r="N29" s="18"/>
      <c r="O29" s="62"/>
      <c r="P29" s="64">
        <v>5</v>
      </c>
      <c r="Q29" s="71">
        <v>12900</v>
      </c>
      <c r="R29" s="21">
        <v>11600</v>
      </c>
      <c r="S29" s="72">
        <v>9700</v>
      </c>
      <c r="T29" s="57" t="s">
        <v>135</v>
      </c>
      <c r="U29" s="73">
        <v>0.35</v>
      </c>
      <c r="V29" s="17">
        <v>1</v>
      </c>
      <c r="W29" s="17">
        <v>0.2</v>
      </c>
      <c r="X29" s="17">
        <v>0.2</v>
      </c>
      <c r="Y29" s="17">
        <v>1</v>
      </c>
      <c r="Z29" s="50">
        <v>0.2</v>
      </c>
      <c r="AA29" s="58"/>
      <c r="AB29" s="17" t="s">
        <v>135</v>
      </c>
      <c r="AC29" s="2"/>
      <c r="AD29" s="2"/>
      <c r="AE29" s="2"/>
      <c r="AF29" s="2"/>
      <c r="AG29" s="2"/>
      <c r="AH29" s="2"/>
      <c r="AI29">
        <f t="shared" si="1"/>
        <v>1</v>
      </c>
      <c r="AJ29">
        <f t="shared" si="2"/>
        <v>1</v>
      </c>
      <c r="AK29" s="177">
        <f t="shared" si="3"/>
        <v>1</v>
      </c>
      <c r="AL29">
        <f t="shared" si="4"/>
        <v>0</v>
      </c>
      <c r="AM29">
        <f t="shared" si="4"/>
        <v>1</v>
      </c>
      <c r="AN29">
        <f t="shared" si="4"/>
        <v>0</v>
      </c>
      <c r="AO29">
        <f t="shared" si="4"/>
        <v>0</v>
      </c>
      <c r="AP29">
        <f t="shared" si="5"/>
        <v>1</v>
      </c>
      <c r="AR29" t="s">
        <v>85</v>
      </c>
    </row>
    <row r="30" spans="1:44" x14ac:dyDescent="0.35">
      <c r="A30" t="str">
        <f t="shared" si="0"/>
        <v>TH-155</v>
      </c>
      <c r="B30" s="30" t="s">
        <v>147</v>
      </c>
      <c r="C30" s="189"/>
      <c r="D30" s="47">
        <v>1</v>
      </c>
      <c r="E30" s="18">
        <v>1</v>
      </c>
      <c r="F30" s="18"/>
      <c r="G30" s="18"/>
      <c r="H30" s="18"/>
      <c r="I30" s="18"/>
      <c r="J30" s="48"/>
      <c r="K30" s="47">
        <v>1</v>
      </c>
      <c r="L30" s="18"/>
      <c r="M30" s="18"/>
      <c r="N30" s="18"/>
      <c r="O30" s="62"/>
      <c r="P30" s="64">
        <v>10</v>
      </c>
      <c r="Q30" s="71">
        <v>25100</v>
      </c>
      <c r="R30" s="21">
        <v>22700</v>
      </c>
      <c r="S30" s="72">
        <v>18900</v>
      </c>
      <c r="T30" s="57" t="s">
        <v>135</v>
      </c>
      <c r="U30" s="73">
        <v>0.35</v>
      </c>
      <c r="V30" s="17">
        <v>1</v>
      </c>
      <c r="W30" s="17">
        <v>0.2</v>
      </c>
      <c r="X30" s="17">
        <v>0.2</v>
      </c>
      <c r="Y30" s="17">
        <v>1</v>
      </c>
      <c r="Z30" s="50">
        <v>0.2</v>
      </c>
      <c r="AA30" s="58"/>
      <c r="AB30" s="17" t="s">
        <v>135</v>
      </c>
      <c r="AC30" s="2"/>
      <c r="AD30" s="2"/>
      <c r="AE30" s="2"/>
      <c r="AF30" s="2"/>
      <c r="AG30" s="2"/>
      <c r="AH30" s="2"/>
      <c r="AI30">
        <f t="shared" si="1"/>
        <v>1</v>
      </c>
      <c r="AJ30">
        <f t="shared" si="2"/>
        <v>1</v>
      </c>
      <c r="AK30" s="177">
        <f t="shared" si="3"/>
        <v>1</v>
      </c>
      <c r="AL30">
        <f t="shared" si="4"/>
        <v>0</v>
      </c>
      <c r="AM30">
        <f t="shared" si="4"/>
        <v>1</v>
      </c>
      <c r="AN30">
        <f t="shared" si="4"/>
        <v>0</v>
      </c>
      <c r="AO30">
        <f t="shared" si="4"/>
        <v>0</v>
      </c>
      <c r="AP30">
        <f t="shared" si="5"/>
        <v>1</v>
      </c>
      <c r="AR30" t="s">
        <v>85</v>
      </c>
    </row>
    <row r="31" spans="1:44" x14ac:dyDescent="0.35">
      <c r="A31" t="str">
        <f t="shared" si="0"/>
        <v>TH-155</v>
      </c>
      <c r="B31" s="30" t="s">
        <v>148</v>
      </c>
      <c r="C31" s="189"/>
      <c r="D31" s="47">
        <v>1</v>
      </c>
      <c r="E31" s="18">
        <v>1</v>
      </c>
      <c r="F31" s="18"/>
      <c r="G31" s="18"/>
      <c r="H31" s="18"/>
      <c r="I31" s="18"/>
      <c r="J31" s="48"/>
      <c r="K31" s="47">
        <v>1</v>
      </c>
      <c r="L31" s="18"/>
      <c r="M31" s="18"/>
      <c r="N31" s="18"/>
      <c r="O31" s="62"/>
      <c r="P31" s="64">
        <v>5</v>
      </c>
      <c r="Q31" s="71">
        <v>27800</v>
      </c>
      <c r="R31" s="21">
        <v>25100</v>
      </c>
      <c r="S31" s="72">
        <v>20900</v>
      </c>
      <c r="T31" s="57" t="s">
        <v>135</v>
      </c>
      <c r="U31" s="73">
        <v>0.35</v>
      </c>
      <c r="V31" s="17">
        <v>1</v>
      </c>
      <c r="W31" s="17">
        <v>0.2</v>
      </c>
      <c r="X31" s="17">
        <v>0.2</v>
      </c>
      <c r="Y31" s="17">
        <v>1</v>
      </c>
      <c r="Z31" s="50">
        <v>0.2</v>
      </c>
      <c r="AA31" s="58"/>
      <c r="AB31" s="17" t="s">
        <v>135</v>
      </c>
      <c r="AC31" s="2"/>
      <c r="AD31" s="2"/>
      <c r="AE31" s="2"/>
      <c r="AF31" s="2"/>
      <c r="AG31" s="2"/>
      <c r="AH31" s="2"/>
      <c r="AI31">
        <f t="shared" si="1"/>
        <v>1</v>
      </c>
      <c r="AJ31">
        <f t="shared" si="2"/>
        <v>1</v>
      </c>
      <c r="AK31" s="177">
        <f t="shared" si="3"/>
        <v>1</v>
      </c>
      <c r="AL31">
        <f t="shared" si="4"/>
        <v>0</v>
      </c>
      <c r="AM31">
        <f t="shared" si="4"/>
        <v>1</v>
      </c>
      <c r="AN31">
        <f t="shared" si="4"/>
        <v>0</v>
      </c>
      <c r="AO31">
        <f t="shared" si="4"/>
        <v>0</v>
      </c>
      <c r="AP31">
        <f t="shared" si="5"/>
        <v>1</v>
      </c>
      <c r="AR31" t="s">
        <v>85</v>
      </c>
    </row>
    <row r="32" spans="1:44" x14ac:dyDescent="0.35">
      <c r="A32" t="str">
        <f t="shared" si="0"/>
        <v>TH-155</v>
      </c>
      <c r="B32" s="30" t="s">
        <v>149</v>
      </c>
      <c r="C32" s="189"/>
      <c r="D32" s="47">
        <v>1</v>
      </c>
      <c r="E32" s="18">
        <v>1</v>
      </c>
      <c r="F32" s="18"/>
      <c r="G32" s="18"/>
      <c r="H32" s="18"/>
      <c r="I32" s="18"/>
      <c r="J32" s="48"/>
      <c r="K32" s="47">
        <v>1</v>
      </c>
      <c r="L32" s="18"/>
      <c r="M32" s="18"/>
      <c r="N32" s="18"/>
      <c r="O32" s="62"/>
      <c r="P32" s="64">
        <v>10</v>
      </c>
      <c r="Q32" s="71">
        <v>40900</v>
      </c>
      <c r="R32" s="21">
        <v>37000</v>
      </c>
      <c r="S32" s="72">
        <v>30800</v>
      </c>
      <c r="T32" s="57" t="s">
        <v>135</v>
      </c>
      <c r="U32" s="73">
        <v>0.35</v>
      </c>
      <c r="V32" s="17">
        <v>1</v>
      </c>
      <c r="W32" s="17">
        <v>0.2</v>
      </c>
      <c r="X32" s="17">
        <v>0.2</v>
      </c>
      <c r="Y32" s="17">
        <v>1</v>
      </c>
      <c r="Z32" s="50">
        <v>0.2</v>
      </c>
      <c r="AA32" s="58"/>
      <c r="AB32" s="17" t="s">
        <v>135</v>
      </c>
      <c r="AC32" s="2"/>
      <c r="AD32" s="2"/>
      <c r="AE32" s="2"/>
      <c r="AF32" s="2"/>
      <c r="AG32" s="2"/>
      <c r="AH32" s="2"/>
      <c r="AI32">
        <f t="shared" si="1"/>
        <v>1</v>
      </c>
      <c r="AJ32">
        <f t="shared" si="2"/>
        <v>1</v>
      </c>
      <c r="AK32" s="177">
        <f t="shared" si="3"/>
        <v>1</v>
      </c>
      <c r="AL32">
        <f t="shared" si="4"/>
        <v>0</v>
      </c>
      <c r="AM32">
        <f t="shared" si="4"/>
        <v>1</v>
      </c>
      <c r="AN32">
        <f t="shared" si="4"/>
        <v>0</v>
      </c>
      <c r="AO32">
        <f t="shared" si="4"/>
        <v>0</v>
      </c>
      <c r="AP32">
        <f t="shared" si="5"/>
        <v>1</v>
      </c>
      <c r="AR32" t="s">
        <v>85</v>
      </c>
    </row>
    <row r="33" spans="1:44" x14ac:dyDescent="0.35">
      <c r="A33" t="str">
        <f t="shared" si="0"/>
        <v>TH-155</v>
      </c>
      <c r="B33" s="30" t="s">
        <v>150</v>
      </c>
      <c r="C33" s="189"/>
      <c r="D33" s="47">
        <v>1</v>
      </c>
      <c r="E33" s="18">
        <v>1</v>
      </c>
      <c r="F33" s="18"/>
      <c r="G33" s="18"/>
      <c r="H33" s="18"/>
      <c r="I33" s="18"/>
      <c r="J33" s="48"/>
      <c r="K33" s="47">
        <v>1</v>
      </c>
      <c r="L33" s="18"/>
      <c r="M33" s="18"/>
      <c r="N33" s="18"/>
      <c r="O33" s="62"/>
      <c r="P33" s="64">
        <v>5</v>
      </c>
      <c r="Q33" s="71">
        <v>45400</v>
      </c>
      <c r="R33" s="21">
        <v>41000</v>
      </c>
      <c r="S33" s="72">
        <v>34100</v>
      </c>
      <c r="T33" s="57" t="s">
        <v>135</v>
      </c>
      <c r="U33" s="73">
        <v>0.35</v>
      </c>
      <c r="V33" s="17">
        <v>1</v>
      </c>
      <c r="W33" s="17">
        <v>0.2</v>
      </c>
      <c r="X33" s="17">
        <v>0.2</v>
      </c>
      <c r="Y33" s="17">
        <v>1</v>
      </c>
      <c r="Z33" s="50">
        <v>0.2</v>
      </c>
      <c r="AA33" s="58"/>
      <c r="AB33" s="17" t="s">
        <v>135</v>
      </c>
      <c r="AC33" s="2"/>
      <c r="AD33" s="2"/>
      <c r="AE33" s="2"/>
      <c r="AF33" s="2"/>
      <c r="AG33" s="2"/>
      <c r="AH33" s="2"/>
      <c r="AI33">
        <f t="shared" si="1"/>
        <v>1</v>
      </c>
      <c r="AJ33">
        <f t="shared" si="2"/>
        <v>1</v>
      </c>
      <c r="AK33" s="177">
        <f t="shared" si="3"/>
        <v>1</v>
      </c>
      <c r="AL33">
        <f t="shared" si="4"/>
        <v>0</v>
      </c>
      <c r="AM33">
        <f t="shared" si="4"/>
        <v>1</v>
      </c>
      <c r="AN33">
        <f t="shared" si="4"/>
        <v>0</v>
      </c>
      <c r="AO33">
        <f t="shared" si="4"/>
        <v>0</v>
      </c>
      <c r="AP33">
        <f t="shared" si="5"/>
        <v>1</v>
      </c>
      <c r="AR33" t="s">
        <v>85</v>
      </c>
    </row>
    <row r="34" spans="1:44" x14ac:dyDescent="0.35">
      <c r="A34" t="str">
        <f t="shared" si="0"/>
        <v>TH-155</v>
      </c>
      <c r="B34" s="30" t="s">
        <v>151</v>
      </c>
      <c r="C34" s="189"/>
      <c r="D34" s="47">
        <v>1</v>
      </c>
      <c r="E34" s="18">
        <v>1</v>
      </c>
      <c r="F34" s="18"/>
      <c r="G34" s="18"/>
      <c r="H34" s="18"/>
      <c r="I34" s="18"/>
      <c r="J34" s="48"/>
      <c r="K34" s="47">
        <v>1</v>
      </c>
      <c r="L34" s="18"/>
      <c r="M34" s="18"/>
      <c r="N34" s="18"/>
      <c r="O34" s="62"/>
      <c r="P34" s="64">
        <v>10</v>
      </c>
      <c r="Q34" s="71">
        <v>77200</v>
      </c>
      <c r="R34" s="21">
        <v>73500</v>
      </c>
      <c r="S34" s="72">
        <v>66900</v>
      </c>
      <c r="T34" s="57" t="s">
        <v>135</v>
      </c>
      <c r="U34" s="73">
        <v>0.35</v>
      </c>
      <c r="V34" s="17">
        <v>1</v>
      </c>
      <c r="W34" s="17">
        <v>0.2</v>
      </c>
      <c r="X34" s="17">
        <v>0.2</v>
      </c>
      <c r="Y34" s="17">
        <v>1</v>
      </c>
      <c r="Z34" s="50">
        <v>0.2</v>
      </c>
      <c r="AA34" s="58"/>
      <c r="AB34" s="17" t="s">
        <v>135</v>
      </c>
      <c r="AC34" s="2"/>
      <c r="AD34" s="2"/>
      <c r="AE34" s="2"/>
      <c r="AF34" s="2"/>
      <c r="AG34" s="2"/>
      <c r="AH34" s="2"/>
      <c r="AI34">
        <f t="shared" si="1"/>
        <v>1</v>
      </c>
      <c r="AJ34">
        <f t="shared" si="2"/>
        <v>1</v>
      </c>
      <c r="AK34" s="177">
        <f t="shared" si="3"/>
        <v>1</v>
      </c>
      <c r="AL34">
        <f t="shared" si="4"/>
        <v>0</v>
      </c>
      <c r="AM34">
        <f t="shared" si="4"/>
        <v>1</v>
      </c>
      <c r="AN34">
        <f t="shared" si="4"/>
        <v>0</v>
      </c>
      <c r="AO34">
        <f t="shared" si="4"/>
        <v>0</v>
      </c>
      <c r="AP34">
        <f t="shared" si="5"/>
        <v>1</v>
      </c>
      <c r="AR34" t="s">
        <v>85</v>
      </c>
    </row>
    <row r="35" spans="1:44" x14ac:dyDescent="0.35">
      <c r="A35" t="str">
        <f t="shared" si="0"/>
        <v>TH-155</v>
      </c>
      <c r="B35" s="30" t="s">
        <v>152</v>
      </c>
      <c r="C35" s="190"/>
      <c r="D35" s="47">
        <v>1</v>
      </c>
      <c r="E35" s="18">
        <v>1</v>
      </c>
      <c r="F35" s="18"/>
      <c r="G35" s="18"/>
      <c r="H35" s="18"/>
      <c r="I35" s="18"/>
      <c r="J35" s="48"/>
      <c r="K35" s="47">
        <v>1</v>
      </c>
      <c r="L35" s="18"/>
      <c r="M35" s="18"/>
      <c r="N35" s="18"/>
      <c r="O35" s="62"/>
      <c r="P35" s="64">
        <v>5</v>
      </c>
      <c r="Q35" s="71">
        <v>88000</v>
      </c>
      <c r="R35" s="21">
        <v>83900</v>
      </c>
      <c r="S35" s="72">
        <v>76300</v>
      </c>
      <c r="T35" s="57" t="s">
        <v>135</v>
      </c>
      <c r="U35" s="73">
        <v>0.35</v>
      </c>
      <c r="V35" s="17">
        <v>1</v>
      </c>
      <c r="W35" s="17">
        <v>0.2</v>
      </c>
      <c r="X35" s="17">
        <v>0.2</v>
      </c>
      <c r="Y35" s="17">
        <v>1</v>
      </c>
      <c r="Z35" s="50">
        <v>0.2</v>
      </c>
      <c r="AA35" s="58"/>
      <c r="AB35" s="17" t="s">
        <v>135</v>
      </c>
      <c r="AC35" s="15"/>
      <c r="AI35">
        <f t="shared" si="1"/>
        <v>1</v>
      </c>
      <c r="AJ35">
        <f t="shared" si="2"/>
        <v>1</v>
      </c>
      <c r="AK35" s="177">
        <f t="shared" si="3"/>
        <v>1</v>
      </c>
      <c r="AL35">
        <f t="shared" si="4"/>
        <v>0</v>
      </c>
      <c r="AM35">
        <f t="shared" si="4"/>
        <v>1</v>
      </c>
      <c r="AN35">
        <f t="shared" si="4"/>
        <v>0</v>
      </c>
      <c r="AO35">
        <f t="shared" si="4"/>
        <v>0</v>
      </c>
      <c r="AP35">
        <f t="shared" si="5"/>
        <v>1</v>
      </c>
      <c r="AR35" t="s">
        <v>85</v>
      </c>
    </row>
    <row r="36" spans="1:44" ht="29" x14ac:dyDescent="0.35">
      <c r="A36" t="str">
        <f t="shared" si="0"/>
        <v>EN-101</v>
      </c>
      <c r="B36" s="80" t="s">
        <v>10</v>
      </c>
      <c r="C36" s="106" t="s">
        <v>153</v>
      </c>
      <c r="D36" s="95">
        <v>1</v>
      </c>
      <c r="E36" s="92"/>
      <c r="F36" s="84">
        <v>1</v>
      </c>
      <c r="G36" s="92"/>
      <c r="H36" s="92"/>
      <c r="I36" s="92"/>
      <c r="J36" s="93"/>
      <c r="K36" s="95">
        <v>1</v>
      </c>
      <c r="L36" s="92"/>
      <c r="M36" s="92"/>
      <c r="N36" s="92"/>
      <c r="O36" s="93"/>
      <c r="P36" s="107">
        <v>30</v>
      </c>
      <c r="Q36" s="87">
        <v>2600</v>
      </c>
      <c r="R36" s="88">
        <v>2100</v>
      </c>
      <c r="S36" s="89">
        <v>1400</v>
      </c>
      <c r="T36" s="90" t="s">
        <v>112</v>
      </c>
      <c r="U36" s="91">
        <v>0.6</v>
      </c>
      <c r="V36" s="92">
        <v>1.2</v>
      </c>
      <c r="W36" s="92">
        <v>0.6</v>
      </c>
      <c r="X36" s="92">
        <v>0.6</v>
      </c>
      <c r="Y36" s="92">
        <v>0.7</v>
      </c>
      <c r="Z36" s="93">
        <v>0.6</v>
      </c>
      <c r="AA36" s="94"/>
      <c r="AB36" s="92" t="s">
        <v>112</v>
      </c>
      <c r="AC36" s="15" t="s">
        <v>154</v>
      </c>
      <c r="AI36">
        <f t="shared" si="1"/>
        <v>1</v>
      </c>
      <c r="AJ36">
        <f t="shared" si="2"/>
        <v>1</v>
      </c>
      <c r="AK36" s="177">
        <f t="shared" si="3"/>
        <v>1.2</v>
      </c>
      <c r="AL36">
        <f t="shared" si="4"/>
        <v>0</v>
      </c>
      <c r="AM36">
        <f t="shared" si="4"/>
        <v>1</v>
      </c>
      <c r="AN36">
        <f t="shared" si="4"/>
        <v>0</v>
      </c>
      <c r="AO36">
        <f t="shared" si="4"/>
        <v>0</v>
      </c>
      <c r="AP36">
        <f t="shared" si="5"/>
        <v>0</v>
      </c>
      <c r="AR36" t="s">
        <v>85</v>
      </c>
    </row>
    <row r="37" spans="1:44" x14ac:dyDescent="0.35">
      <c r="A37" t="str">
        <f t="shared" si="0"/>
        <v>EN-102</v>
      </c>
      <c r="B37" s="1" t="s">
        <v>155</v>
      </c>
      <c r="C37" s="193" t="s">
        <v>156</v>
      </c>
      <c r="D37" s="45">
        <v>1</v>
      </c>
      <c r="E37" s="2"/>
      <c r="F37" s="14">
        <v>1</v>
      </c>
      <c r="G37" s="2"/>
      <c r="H37" s="2"/>
      <c r="I37" s="2"/>
      <c r="J37" s="49"/>
      <c r="K37" s="45">
        <v>1</v>
      </c>
      <c r="L37" s="2"/>
      <c r="M37" s="2"/>
      <c r="N37" s="2"/>
      <c r="O37" s="49"/>
      <c r="P37" s="63">
        <v>30</v>
      </c>
      <c r="Q37" s="67">
        <v>3000</v>
      </c>
      <c r="R37" s="11">
        <v>2500</v>
      </c>
      <c r="S37" s="68">
        <v>1600</v>
      </c>
      <c r="T37" s="56" t="s">
        <v>112</v>
      </c>
      <c r="U37" s="51">
        <v>0.6</v>
      </c>
      <c r="V37" s="2">
        <v>1.3</v>
      </c>
      <c r="W37" s="2">
        <v>0.6</v>
      </c>
      <c r="X37" s="2">
        <v>0.6</v>
      </c>
      <c r="Y37" s="2">
        <v>0.7</v>
      </c>
      <c r="Z37" s="49">
        <v>0.6</v>
      </c>
      <c r="AA37" s="15"/>
      <c r="AB37" s="2" t="s">
        <v>112</v>
      </c>
      <c r="AC37" s="16" t="s">
        <v>157</v>
      </c>
      <c r="AI37">
        <f t="shared" si="1"/>
        <v>1</v>
      </c>
      <c r="AJ37">
        <f t="shared" si="2"/>
        <v>1</v>
      </c>
      <c r="AK37" s="177">
        <f t="shared" si="3"/>
        <v>1.3</v>
      </c>
      <c r="AL37">
        <f t="shared" si="4"/>
        <v>0</v>
      </c>
      <c r="AM37">
        <f t="shared" si="4"/>
        <v>1</v>
      </c>
      <c r="AN37">
        <f t="shared" si="4"/>
        <v>0</v>
      </c>
      <c r="AO37">
        <f t="shared" si="4"/>
        <v>0</v>
      </c>
      <c r="AP37">
        <f t="shared" si="5"/>
        <v>0</v>
      </c>
      <c r="AR37" t="s">
        <v>85</v>
      </c>
    </row>
    <row r="38" spans="1:44" x14ac:dyDescent="0.35">
      <c r="A38" t="str">
        <f t="shared" si="0"/>
        <v>EN-102</v>
      </c>
      <c r="B38" s="1" t="s">
        <v>158</v>
      </c>
      <c r="C38" s="190"/>
      <c r="D38" s="45">
        <v>1</v>
      </c>
      <c r="E38" s="2"/>
      <c r="F38" s="14">
        <v>1</v>
      </c>
      <c r="G38" s="2"/>
      <c r="H38" s="2"/>
      <c r="I38" s="2"/>
      <c r="J38" s="49"/>
      <c r="K38" s="45">
        <v>1</v>
      </c>
      <c r="L38" s="2"/>
      <c r="M38" s="2"/>
      <c r="N38" s="2"/>
      <c r="O38" s="49"/>
      <c r="P38" s="63">
        <v>30</v>
      </c>
      <c r="Q38" s="67">
        <v>4800</v>
      </c>
      <c r="R38" s="11">
        <v>3900</v>
      </c>
      <c r="S38" s="68">
        <v>2600</v>
      </c>
      <c r="T38" s="56" t="s">
        <v>112</v>
      </c>
      <c r="U38" s="51">
        <v>0.6</v>
      </c>
      <c r="V38" s="2">
        <v>1.3</v>
      </c>
      <c r="W38" s="2">
        <v>0.6</v>
      </c>
      <c r="X38" s="2">
        <v>0.6</v>
      </c>
      <c r="Y38" s="2">
        <v>0.7</v>
      </c>
      <c r="Z38" s="49">
        <v>0.6</v>
      </c>
      <c r="AA38" s="15"/>
      <c r="AB38" s="2" t="s">
        <v>112</v>
      </c>
      <c r="AC38" s="15" t="s">
        <v>159</v>
      </c>
      <c r="AI38">
        <f t="shared" si="1"/>
        <v>1</v>
      </c>
      <c r="AJ38">
        <f t="shared" si="2"/>
        <v>1</v>
      </c>
      <c r="AK38" s="177">
        <f t="shared" si="3"/>
        <v>1.3</v>
      </c>
      <c r="AL38">
        <f t="shared" si="4"/>
        <v>0</v>
      </c>
      <c r="AM38">
        <f t="shared" si="4"/>
        <v>1</v>
      </c>
      <c r="AN38">
        <f t="shared" si="4"/>
        <v>0</v>
      </c>
      <c r="AO38">
        <f t="shared" si="4"/>
        <v>0</v>
      </c>
      <c r="AP38">
        <f t="shared" si="5"/>
        <v>0</v>
      </c>
      <c r="AR38" t="s">
        <v>85</v>
      </c>
    </row>
    <row r="39" spans="1:44" x14ac:dyDescent="0.35">
      <c r="A39" t="str">
        <f t="shared" si="0"/>
        <v>EN-103</v>
      </c>
      <c r="B39" s="80" t="s">
        <v>19</v>
      </c>
      <c r="C39" s="106" t="s">
        <v>160</v>
      </c>
      <c r="D39" s="95">
        <v>1</v>
      </c>
      <c r="E39" s="92"/>
      <c r="F39" s="84">
        <v>1</v>
      </c>
      <c r="G39" s="92"/>
      <c r="H39" s="92"/>
      <c r="I39" s="92"/>
      <c r="J39" s="93"/>
      <c r="K39" s="95">
        <v>1</v>
      </c>
      <c r="L39" s="92"/>
      <c r="M39" s="92"/>
      <c r="N39" s="92"/>
      <c r="O39" s="93"/>
      <c r="P39" s="107">
        <v>30</v>
      </c>
      <c r="Q39" s="87">
        <v>5200</v>
      </c>
      <c r="R39" s="88">
        <v>4200</v>
      </c>
      <c r="S39" s="89">
        <v>2800</v>
      </c>
      <c r="T39" s="90" t="s">
        <v>112</v>
      </c>
      <c r="U39" s="91">
        <v>0.6</v>
      </c>
      <c r="V39" s="92">
        <v>1.2</v>
      </c>
      <c r="W39" s="92">
        <v>0.6</v>
      </c>
      <c r="X39" s="92">
        <v>0.6</v>
      </c>
      <c r="Y39" s="92">
        <v>0.7</v>
      </c>
      <c r="Z39" s="93">
        <v>0.6</v>
      </c>
      <c r="AA39" s="94"/>
      <c r="AB39" s="92" t="s">
        <v>112</v>
      </c>
      <c r="AC39" s="15" t="s">
        <v>161</v>
      </c>
      <c r="AI39">
        <f t="shared" si="1"/>
        <v>1</v>
      </c>
      <c r="AJ39">
        <f t="shared" si="2"/>
        <v>1</v>
      </c>
      <c r="AK39" s="177">
        <f t="shared" si="3"/>
        <v>1.2</v>
      </c>
      <c r="AL39">
        <f t="shared" si="4"/>
        <v>0</v>
      </c>
      <c r="AM39">
        <f t="shared" si="4"/>
        <v>1</v>
      </c>
      <c r="AN39">
        <f t="shared" si="4"/>
        <v>0</v>
      </c>
      <c r="AO39">
        <f t="shared" si="4"/>
        <v>0</v>
      </c>
      <c r="AP39">
        <f t="shared" si="5"/>
        <v>0</v>
      </c>
      <c r="AR39" t="s">
        <v>85</v>
      </c>
    </row>
    <row r="40" spans="1:44" x14ac:dyDescent="0.35">
      <c r="A40" t="str">
        <f t="shared" si="0"/>
        <v>EN-104</v>
      </c>
      <c r="B40" s="1" t="s">
        <v>162</v>
      </c>
      <c r="C40" s="193" t="s">
        <v>163</v>
      </c>
      <c r="D40" s="45">
        <v>1</v>
      </c>
      <c r="E40" s="2"/>
      <c r="F40" s="14">
        <v>1</v>
      </c>
      <c r="G40" s="2"/>
      <c r="H40" s="2"/>
      <c r="I40" s="2"/>
      <c r="J40" s="49"/>
      <c r="K40" s="45">
        <v>1</v>
      </c>
      <c r="L40" s="2"/>
      <c r="M40" s="2"/>
      <c r="N40" s="2"/>
      <c r="O40" s="49"/>
      <c r="P40" s="63">
        <v>24</v>
      </c>
      <c r="Q40" s="67">
        <v>3500</v>
      </c>
      <c r="R40" s="11">
        <v>2800</v>
      </c>
      <c r="S40" s="68">
        <v>1900</v>
      </c>
      <c r="T40" s="56" t="s">
        <v>112</v>
      </c>
      <c r="U40" s="51">
        <v>0.6</v>
      </c>
      <c r="V40" s="2">
        <v>1.3</v>
      </c>
      <c r="W40" s="2">
        <v>0.6</v>
      </c>
      <c r="X40" s="2">
        <v>0.6</v>
      </c>
      <c r="Y40" s="2">
        <v>0.7</v>
      </c>
      <c r="Z40" s="49">
        <v>0.6</v>
      </c>
      <c r="AA40" s="15"/>
      <c r="AB40" s="2" t="s">
        <v>112</v>
      </c>
      <c r="AC40" s="15" t="s">
        <v>159</v>
      </c>
      <c r="AI40">
        <f t="shared" si="1"/>
        <v>1</v>
      </c>
      <c r="AJ40">
        <f t="shared" si="2"/>
        <v>1</v>
      </c>
      <c r="AK40" s="177">
        <f t="shared" si="3"/>
        <v>1.3</v>
      </c>
      <c r="AL40">
        <f t="shared" si="4"/>
        <v>0</v>
      </c>
      <c r="AM40">
        <f t="shared" si="4"/>
        <v>1</v>
      </c>
      <c r="AN40">
        <f t="shared" si="4"/>
        <v>0</v>
      </c>
      <c r="AO40">
        <f t="shared" si="4"/>
        <v>0</v>
      </c>
      <c r="AP40">
        <f t="shared" si="5"/>
        <v>0</v>
      </c>
      <c r="AR40" t="s">
        <v>85</v>
      </c>
    </row>
    <row r="41" spans="1:44" x14ac:dyDescent="0.35">
      <c r="A41" t="str">
        <f t="shared" si="0"/>
        <v>EN-104</v>
      </c>
      <c r="B41" s="1" t="s">
        <v>164</v>
      </c>
      <c r="C41" s="190"/>
      <c r="D41" s="45">
        <v>1</v>
      </c>
      <c r="E41" s="2"/>
      <c r="F41" s="14">
        <v>1</v>
      </c>
      <c r="G41" s="2"/>
      <c r="H41" s="2"/>
      <c r="I41" s="2"/>
      <c r="J41" s="49"/>
      <c r="K41" s="45">
        <v>1</v>
      </c>
      <c r="L41" s="2"/>
      <c r="M41" s="2"/>
      <c r="N41" s="2"/>
      <c r="O41" s="49"/>
      <c r="P41" s="63">
        <v>24</v>
      </c>
      <c r="Q41" s="67">
        <v>5500</v>
      </c>
      <c r="R41" s="11">
        <v>4500</v>
      </c>
      <c r="S41" s="68">
        <v>3000</v>
      </c>
      <c r="T41" s="56" t="s">
        <v>112</v>
      </c>
      <c r="U41" s="51">
        <v>0.6</v>
      </c>
      <c r="V41" s="2">
        <v>1.3</v>
      </c>
      <c r="W41" s="2">
        <v>0.6</v>
      </c>
      <c r="X41" s="2">
        <v>0.6</v>
      </c>
      <c r="Y41" s="2">
        <v>0.7</v>
      </c>
      <c r="Z41" s="49">
        <v>0.6</v>
      </c>
      <c r="AA41" s="15"/>
      <c r="AB41" s="2" t="s">
        <v>112</v>
      </c>
      <c r="AC41" s="15" t="s">
        <v>159</v>
      </c>
      <c r="AI41">
        <f t="shared" si="1"/>
        <v>1</v>
      </c>
      <c r="AJ41">
        <f t="shared" si="2"/>
        <v>1</v>
      </c>
      <c r="AK41" s="177">
        <f t="shared" si="3"/>
        <v>1.3</v>
      </c>
      <c r="AL41">
        <f t="shared" si="4"/>
        <v>0</v>
      </c>
      <c r="AM41">
        <f t="shared" si="4"/>
        <v>1</v>
      </c>
      <c r="AN41">
        <f t="shared" si="4"/>
        <v>0</v>
      </c>
      <c r="AO41">
        <f t="shared" si="4"/>
        <v>0</v>
      </c>
      <c r="AP41">
        <f t="shared" si="5"/>
        <v>0</v>
      </c>
      <c r="AR41" t="s">
        <v>85</v>
      </c>
    </row>
    <row r="42" spans="1:44" x14ac:dyDescent="0.35">
      <c r="A42" t="str">
        <f t="shared" si="0"/>
        <v>EN-107</v>
      </c>
      <c r="B42" s="80" t="s">
        <v>165</v>
      </c>
      <c r="C42" s="191" t="s">
        <v>166</v>
      </c>
      <c r="D42" s="95">
        <v>1</v>
      </c>
      <c r="E42" s="92"/>
      <c r="F42" s="84">
        <v>1</v>
      </c>
      <c r="G42" s="92"/>
      <c r="H42" s="92"/>
      <c r="I42" s="92"/>
      <c r="J42" s="93"/>
      <c r="K42" s="95">
        <v>1</v>
      </c>
      <c r="L42" s="92"/>
      <c r="M42" s="92"/>
      <c r="N42" s="92"/>
      <c r="O42" s="93"/>
      <c r="P42" s="107">
        <v>30</v>
      </c>
      <c r="Q42" s="87">
        <v>1800</v>
      </c>
      <c r="R42" s="88">
        <v>1500</v>
      </c>
      <c r="S42" s="89">
        <v>1000</v>
      </c>
      <c r="T42" s="90" t="s">
        <v>112</v>
      </c>
      <c r="U42" s="91">
        <v>0.6</v>
      </c>
      <c r="V42" s="92">
        <v>1.3</v>
      </c>
      <c r="W42" s="92">
        <v>0.6</v>
      </c>
      <c r="X42" s="92">
        <v>0.6</v>
      </c>
      <c r="Y42" s="92">
        <v>0.7</v>
      </c>
      <c r="Z42" s="93">
        <v>0.6</v>
      </c>
      <c r="AA42" s="94"/>
      <c r="AB42" s="92" t="s">
        <v>112</v>
      </c>
      <c r="AC42" s="15" t="s">
        <v>159</v>
      </c>
      <c r="AI42">
        <f t="shared" si="1"/>
        <v>1</v>
      </c>
      <c r="AJ42">
        <f t="shared" si="2"/>
        <v>1</v>
      </c>
      <c r="AK42" s="177">
        <f t="shared" si="3"/>
        <v>1.3</v>
      </c>
      <c r="AL42">
        <f t="shared" si="4"/>
        <v>0</v>
      </c>
      <c r="AM42">
        <f t="shared" si="4"/>
        <v>1</v>
      </c>
      <c r="AN42">
        <f t="shared" si="4"/>
        <v>0</v>
      </c>
      <c r="AO42">
        <f t="shared" si="4"/>
        <v>0</v>
      </c>
      <c r="AP42">
        <f t="shared" si="5"/>
        <v>0</v>
      </c>
      <c r="AR42" t="s">
        <v>85</v>
      </c>
    </row>
    <row r="43" spans="1:44" x14ac:dyDescent="0.35">
      <c r="A43" t="str">
        <f t="shared" si="0"/>
        <v>EN-107</v>
      </c>
      <c r="B43" s="80" t="s">
        <v>167</v>
      </c>
      <c r="C43" s="192"/>
      <c r="D43" s="95">
        <v>1</v>
      </c>
      <c r="E43" s="92"/>
      <c r="F43" s="84">
        <v>1</v>
      </c>
      <c r="G43" s="92"/>
      <c r="H43" s="92"/>
      <c r="I43" s="92"/>
      <c r="J43" s="93"/>
      <c r="K43" s="95">
        <v>1</v>
      </c>
      <c r="L43" s="92"/>
      <c r="M43" s="92"/>
      <c r="N43" s="92"/>
      <c r="O43" s="93"/>
      <c r="P43" s="107">
        <v>30</v>
      </c>
      <c r="Q43" s="87">
        <v>2800</v>
      </c>
      <c r="R43" s="88">
        <v>2300</v>
      </c>
      <c r="S43" s="89">
        <v>1500</v>
      </c>
      <c r="T43" s="90" t="s">
        <v>112</v>
      </c>
      <c r="U43" s="91">
        <v>0.6</v>
      </c>
      <c r="V43" s="92">
        <v>1.3</v>
      </c>
      <c r="W43" s="92">
        <v>0.6</v>
      </c>
      <c r="X43" s="92">
        <v>0.6</v>
      </c>
      <c r="Y43" s="92">
        <v>0.7</v>
      </c>
      <c r="Z43" s="93">
        <v>0.6</v>
      </c>
      <c r="AA43" s="94"/>
      <c r="AB43" s="92" t="s">
        <v>112</v>
      </c>
      <c r="AC43" s="15" t="s">
        <v>159</v>
      </c>
      <c r="AI43">
        <f t="shared" si="1"/>
        <v>1</v>
      </c>
      <c r="AJ43">
        <f t="shared" si="2"/>
        <v>1</v>
      </c>
      <c r="AK43" s="177">
        <f t="shared" si="3"/>
        <v>1.3</v>
      </c>
      <c r="AL43">
        <f t="shared" si="4"/>
        <v>0</v>
      </c>
      <c r="AM43">
        <f t="shared" si="4"/>
        <v>1</v>
      </c>
      <c r="AN43">
        <f t="shared" si="4"/>
        <v>0</v>
      </c>
      <c r="AO43">
        <f t="shared" si="4"/>
        <v>0</v>
      </c>
      <c r="AP43">
        <f t="shared" si="5"/>
        <v>0</v>
      </c>
      <c r="AR43" t="s">
        <v>85</v>
      </c>
    </row>
    <row r="44" spans="1:44" ht="29.15" customHeight="1" x14ac:dyDescent="0.35">
      <c r="A44" t="str">
        <f t="shared" si="0"/>
        <v>EN-111</v>
      </c>
      <c r="B44" s="37" t="s">
        <v>168</v>
      </c>
      <c r="C44" s="193" t="s">
        <v>169</v>
      </c>
      <c r="D44" s="45">
        <v>1</v>
      </c>
      <c r="E44" s="2"/>
      <c r="F44" s="14">
        <v>1</v>
      </c>
      <c r="G44" s="2"/>
      <c r="H44" s="14">
        <v>1</v>
      </c>
      <c r="I44" s="2"/>
      <c r="J44" s="49"/>
      <c r="K44" s="45">
        <v>1</v>
      </c>
      <c r="L44" s="2"/>
      <c r="M44" s="2"/>
      <c r="N44" s="2"/>
      <c r="O44" s="49"/>
      <c r="P44" s="63">
        <v>24</v>
      </c>
      <c r="Q44" s="45">
        <v>1</v>
      </c>
      <c r="R44" s="2"/>
      <c r="S44" s="49"/>
      <c r="T44" s="56" t="s">
        <v>112</v>
      </c>
      <c r="U44" s="67">
        <v>3300</v>
      </c>
      <c r="V44" s="11">
        <v>6600</v>
      </c>
      <c r="W44" s="11">
        <v>3300</v>
      </c>
      <c r="X44" s="11">
        <v>4000</v>
      </c>
      <c r="Y44" s="11">
        <v>3700</v>
      </c>
      <c r="Z44" s="68">
        <v>3300</v>
      </c>
      <c r="AA44" s="15"/>
      <c r="AB44" s="2" t="s">
        <v>112</v>
      </c>
      <c r="AC44" s="15" t="s">
        <v>159</v>
      </c>
      <c r="AI44">
        <f t="shared" si="1"/>
        <v>1</v>
      </c>
      <c r="AJ44">
        <f t="shared" si="2"/>
        <v>1</v>
      </c>
      <c r="AK44" s="177">
        <f t="shared" si="3"/>
        <v>6600</v>
      </c>
      <c r="AL44">
        <f t="shared" si="4"/>
        <v>0</v>
      </c>
      <c r="AM44">
        <f t="shared" si="4"/>
        <v>1</v>
      </c>
      <c r="AN44">
        <f t="shared" si="4"/>
        <v>0</v>
      </c>
      <c r="AO44">
        <f t="shared" si="4"/>
        <v>0</v>
      </c>
      <c r="AP44">
        <f t="shared" si="5"/>
        <v>0</v>
      </c>
      <c r="AR44" t="s">
        <v>170</v>
      </c>
    </row>
    <row r="45" spans="1:44" x14ac:dyDescent="0.35">
      <c r="A45" t="str">
        <f t="shared" si="0"/>
        <v>EN-111</v>
      </c>
      <c r="B45" s="37" t="s">
        <v>171</v>
      </c>
      <c r="C45" s="189"/>
      <c r="D45" s="45">
        <v>1</v>
      </c>
      <c r="E45" s="2"/>
      <c r="F45" s="14">
        <v>1</v>
      </c>
      <c r="G45" s="17"/>
      <c r="H45" s="14">
        <v>1</v>
      </c>
      <c r="I45" s="17"/>
      <c r="J45" s="50"/>
      <c r="K45" s="45">
        <v>1</v>
      </c>
      <c r="L45" s="17"/>
      <c r="M45" s="17"/>
      <c r="N45" s="17"/>
      <c r="O45" s="50"/>
      <c r="P45" s="63">
        <v>24</v>
      </c>
      <c r="Q45" s="73"/>
      <c r="R45" s="14">
        <v>1</v>
      </c>
      <c r="S45" s="50"/>
      <c r="T45" s="56" t="s">
        <v>112</v>
      </c>
      <c r="U45" s="71">
        <v>2800</v>
      </c>
      <c r="V45" s="21">
        <v>5500</v>
      </c>
      <c r="W45" s="21">
        <v>2900</v>
      </c>
      <c r="X45" s="21">
        <v>3500</v>
      </c>
      <c r="Y45" s="21">
        <v>3200</v>
      </c>
      <c r="Z45" s="72">
        <v>2800</v>
      </c>
      <c r="AA45" s="58"/>
      <c r="AB45" s="2" t="s">
        <v>112</v>
      </c>
      <c r="AC45" s="15"/>
      <c r="AI45">
        <f t="shared" si="1"/>
        <v>1</v>
      </c>
      <c r="AJ45">
        <f t="shared" si="2"/>
        <v>1</v>
      </c>
      <c r="AK45" s="177">
        <f t="shared" si="3"/>
        <v>5500</v>
      </c>
      <c r="AL45">
        <f t="shared" si="4"/>
        <v>0</v>
      </c>
      <c r="AM45">
        <f t="shared" si="4"/>
        <v>1</v>
      </c>
      <c r="AN45">
        <f t="shared" si="4"/>
        <v>0</v>
      </c>
      <c r="AO45">
        <f t="shared" si="4"/>
        <v>0</v>
      </c>
      <c r="AP45">
        <f t="shared" si="5"/>
        <v>0</v>
      </c>
      <c r="AR45" t="s">
        <v>170</v>
      </c>
    </row>
    <row r="46" spans="1:44" x14ac:dyDescent="0.35">
      <c r="A46" t="str">
        <f t="shared" si="0"/>
        <v>EN-111</v>
      </c>
      <c r="B46" s="37" t="s">
        <v>172</v>
      </c>
      <c r="C46" s="190"/>
      <c r="D46" s="45">
        <v>1</v>
      </c>
      <c r="E46" s="2"/>
      <c r="F46" s="14">
        <v>1</v>
      </c>
      <c r="G46" s="17"/>
      <c r="H46" s="14">
        <v>1</v>
      </c>
      <c r="I46" s="17"/>
      <c r="J46" s="50"/>
      <c r="K46" s="45">
        <v>1</v>
      </c>
      <c r="L46" s="17"/>
      <c r="M46" s="17"/>
      <c r="N46" s="17"/>
      <c r="O46" s="50"/>
      <c r="P46" s="63">
        <v>24</v>
      </c>
      <c r="Q46" s="73"/>
      <c r="R46" s="17"/>
      <c r="S46" s="46">
        <v>1</v>
      </c>
      <c r="T46" s="56" t="s">
        <v>112</v>
      </c>
      <c r="U46" s="71">
        <v>2100</v>
      </c>
      <c r="V46" s="21">
        <v>3900</v>
      </c>
      <c r="W46" s="21">
        <v>2100</v>
      </c>
      <c r="X46" s="21">
        <v>2500</v>
      </c>
      <c r="Y46" s="21">
        <v>2300</v>
      </c>
      <c r="Z46" s="72">
        <v>2100</v>
      </c>
      <c r="AA46" s="58"/>
      <c r="AB46" s="2" t="s">
        <v>112</v>
      </c>
      <c r="AC46" s="15"/>
      <c r="AI46">
        <f t="shared" si="1"/>
        <v>0</v>
      </c>
      <c r="AJ46">
        <f t="shared" si="2"/>
        <v>1</v>
      </c>
      <c r="AK46" s="177">
        <f t="shared" si="3"/>
        <v>3900</v>
      </c>
      <c r="AL46">
        <f t="shared" si="4"/>
        <v>0</v>
      </c>
      <c r="AM46">
        <f t="shared" si="4"/>
        <v>1</v>
      </c>
      <c r="AN46">
        <f t="shared" si="4"/>
        <v>0</v>
      </c>
      <c r="AO46">
        <f t="shared" si="4"/>
        <v>0</v>
      </c>
      <c r="AP46">
        <f t="shared" si="5"/>
        <v>0</v>
      </c>
      <c r="AR46" t="s">
        <v>170</v>
      </c>
    </row>
    <row r="47" spans="1:44" ht="29" x14ac:dyDescent="0.35">
      <c r="A47" t="str">
        <f t="shared" si="0"/>
        <v>EN-112</v>
      </c>
      <c r="B47" s="108" t="s">
        <v>34</v>
      </c>
      <c r="C47" s="81" t="s">
        <v>173</v>
      </c>
      <c r="D47" s="109">
        <v>1</v>
      </c>
      <c r="E47" s="110"/>
      <c r="F47" s="84">
        <v>1</v>
      </c>
      <c r="G47" s="110"/>
      <c r="H47" s="110"/>
      <c r="I47" s="110"/>
      <c r="J47" s="111"/>
      <c r="K47" s="109">
        <v>1</v>
      </c>
      <c r="L47" s="110"/>
      <c r="M47" s="110"/>
      <c r="N47" s="110"/>
      <c r="O47" s="111"/>
      <c r="P47" s="112">
        <v>20</v>
      </c>
      <c r="Q47" s="113">
        <v>160</v>
      </c>
      <c r="R47" s="114">
        <v>170</v>
      </c>
      <c r="S47" s="115">
        <v>270</v>
      </c>
      <c r="T47" s="116" t="s">
        <v>112</v>
      </c>
      <c r="U47" s="117"/>
      <c r="V47" s="110"/>
      <c r="W47" s="109">
        <v>1</v>
      </c>
      <c r="X47" s="110"/>
      <c r="Y47" s="110"/>
      <c r="Z47" s="111"/>
      <c r="AA47" s="118"/>
      <c r="AB47" s="110" t="s">
        <v>112</v>
      </c>
      <c r="AC47" s="15" t="s">
        <v>159</v>
      </c>
      <c r="AI47">
        <f t="shared" si="1"/>
        <v>1</v>
      </c>
      <c r="AJ47">
        <f t="shared" si="2"/>
        <v>1</v>
      </c>
      <c r="AK47" s="177">
        <f t="shared" si="3"/>
        <v>1</v>
      </c>
      <c r="AL47">
        <f t="shared" si="4"/>
        <v>0</v>
      </c>
      <c r="AM47">
        <f t="shared" si="4"/>
        <v>0</v>
      </c>
      <c r="AN47">
        <f t="shared" si="4"/>
        <v>1</v>
      </c>
      <c r="AO47">
        <f t="shared" si="4"/>
        <v>0</v>
      </c>
      <c r="AP47">
        <f t="shared" si="5"/>
        <v>0</v>
      </c>
      <c r="AR47" t="s">
        <v>86</v>
      </c>
    </row>
    <row r="48" spans="1:44" x14ac:dyDescent="0.35">
      <c r="A48" t="str">
        <f t="shared" si="0"/>
        <v>TH-102</v>
      </c>
      <c r="B48" s="38" t="s">
        <v>174</v>
      </c>
      <c r="C48" s="195" t="s">
        <v>175</v>
      </c>
      <c r="D48" s="45">
        <v>1</v>
      </c>
      <c r="E48" s="14"/>
      <c r="F48" s="2"/>
      <c r="G48" s="2"/>
      <c r="H48" s="2"/>
      <c r="I48" s="2"/>
      <c r="J48" s="49"/>
      <c r="K48" s="51"/>
      <c r="L48" s="14">
        <v>1</v>
      </c>
      <c r="M48" s="2"/>
      <c r="N48" s="2"/>
      <c r="O48" s="49"/>
      <c r="P48" s="63">
        <v>22</v>
      </c>
      <c r="Q48" s="67">
        <v>370</v>
      </c>
      <c r="R48" s="11">
        <v>300</v>
      </c>
      <c r="S48" s="68">
        <v>200</v>
      </c>
      <c r="T48" s="56" t="s">
        <v>112</v>
      </c>
      <c r="U48" s="51">
        <v>1</v>
      </c>
      <c r="V48" s="2">
        <v>1.1000000000000001</v>
      </c>
      <c r="W48" s="2">
        <v>0.9</v>
      </c>
      <c r="X48" s="2">
        <v>0.7</v>
      </c>
      <c r="Y48" s="2">
        <v>1.4</v>
      </c>
      <c r="Z48" s="49">
        <v>0.7</v>
      </c>
      <c r="AA48" s="15"/>
      <c r="AB48" s="2" t="s">
        <v>112</v>
      </c>
      <c r="AC48" s="15" t="s">
        <v>159</v>
      </c>
      <c r="AI48">
        <f t="shared" si="1"/>
        <v>1</v>
      </c>
      <c r="AJ48">
        <f t="shared" si="2"/>
        <v>1</v>
      </c>
      <c r="AK48" s="177">
        <f t="shared" si="3"/>
        <v>1.4</v>
      </c>
      <c r="AL48">
        <f t="shared" si="4"/>
        <v>0</v>
      </c>
      <c r="AM48">
        <f t="shared" si="4"/>
        <v>0</v>
      </c>
      <c r="AN48">
        <f t="shared" si="4"/>
        <v>0</v>
      </c>
      <c r="AO48">
        <f t="shared" si="4"/>
        <v>0</v>
      </c>
      <c r="AP48">
        <f t="shared" si="5"/>
        <v>1</v>
      </c>
      <c r="AR48" t="s">
        <v>176</v>
      </c>
    </row>
    <row r="49" spans="1:44" x14ac:dyDescent="0.35">
      <c r="A49" t="str">
        <f t="shared" si="0"/>
        <v>TH-102</v>
      </c>
      <c r="B49" s="38" t="s">
        <v>177</v>
      </c>
      <c r="C49" s="195"/>
      <c r="D49" s="45">
        <v>1</v>
      </c>
      <c r="E49" s="2"/>
      <c r="F49" s="2"/>
      <c r="G49" s="2"/>
      <c r="H49" s="2"/>
      <c r="I49" s="2"/>
      <c r="J49" s="49"/>
      <c r="K49" s="51"/>
      <c r="L49" s="14">
        <v>1</v>
      </c>
      <c r="M49" s="2"/>
      <c r="N49" s="2"/>
      <c r="O49" s="49"/>
      <c r="P49" s="63">
        <v>22</v>
      </c>
      <c r="Q49" s="67">
        <v>400</v>
      </c>
      <c r="R49" s="11">
        <v>320</v>
      </c>
      <c r="S49" s="68">
        <v>220</v>
      </c>
      <c r="T49" s="56" t="s">
        <v>112</v>
      </c>
      <c r="U49" s="51">
        <v>1</v>
      </c>
      <c r="V49" s="2">
        <v>1.1000000000000001</v>
      </c>
      <c r="W49" s="2">
        <v>0.9</v>
      </c>
      <c r="X49" s="2">
        <v>0.7</v>
      </c>
      <c r="Y49" s="2">
        <v>1.4</v>
      </c>
      <c r="Z49" s="49">
        <v>0.7</v>
      </c>
      <c r="AA49" s="15"/>
      <c r="AB49" s="2" t="s">
        <v>112</v>
      </c>
      <c r="AC49" s="15" t="s">
        <v>159</v>
      </c>
      <c r="AI49">
        <f t="shared" si="1"/>
        <v>1</v>
      </c>
      <c r="AJ49">
        <f t="shared" si="2"/>
        <v>1</v>
      </c>
      <c r="AK49" s="177">
        <f t="shared" si="3"/>
        <v>1.4</v>
      </c>
      <c r="AL49">
        <f t="shared" si="4"/>
        <v>0</v>
      </c>
      <c r="AM49">
        <f t="shared" si="4"/>
        <v>0</v>
      </c>
      <c r="AN49">
        <f t="shared" si="4"/>
        <v>0</v>
      </c>
      <c r="AO49">
        <f t="shared" si="4"/>
        <v>0</v>
      </c>
      <c r="AP49">
        <f t="shared" si="5"/>
        <v>1</v>
      </c>
      <c r="AR49" t="s">
        <v>176</v>
      </c>
    </row>
    <row r="50" spans="1:44" x14ac:dyDescent="0.35">
      <c r="A50" t="str">
        <f t="shared" si="0"/>
        <v>TH-102</v>
      </c>
      <c r="B50" s="38" t="s">
        <v>178</v>
      </c>
      <c r="C50" s="195"/>
      <c r="D50" s="45">
        <v>1</v>
      </c>
      <c r="E50" s="14">
        <v>1</v>
      </c>
      <c r="F50" s="2"/>
      <c r="G50" s="2"/>
      <c r="H50" s="2"/>
      <c r="I50" s="2"/>
      <c r="J50" s="49"/>
      <c r="K50" s="51"/>
      <c r="L50" s="14">
        <v>1</v>
      </c>
      <c r="M50" s="2"/>
      <c r="N50" s="2"/>
      <c r="O50" s="49"/>
      <c r="P50" s="63">
        <v>22</v>
      </c>
      <c r="Q50" s="67">
        <v>430</v>
      </c>
      <c r="R50" s="11">
        <v>360</v>
      </c>
      <c r="S50" s="68">
        <v>240</v>
      </c>
      <c r="T50" s="56" t="s">
        <v>112</v>
      </c>
      <c r="U50" s="51">
        <v>1</v>
      </c>
      <c r="V50" s="2">
        <v>1.1000000000000001</v>
      </c>
      <c r="W50" s="2">
        <v>0.9</v>
      </c>
      <c r="X50" s="2">
        <v>0.7</v>
      </c>
      <c r="Y50" s="2">
        <v>1.4</v>
      </c>
      <c r="Z50" s="49">
        <v>0.7</v>
      </c>
      <c r="AA50" s="15"/>
      <c r="AB50" s="2" t="s">
        <v>112</v>
      </c>
      <c r="AI50">
        <f t="shared" si="1"/>
        <v>1</v>
      </c>
      <c r="AJ50">
        <f t="shared" si="2"/>
        <v>1</v>
      </c>
      <c r="AK50" s="177">
        <f t="shared" si="3"/>
        <v>1.4</v>
      </c>
      <c r="AL50">
        <f t="shared" si="4"/>
        <v>0</v>
      </c>
      <c r="AM50">
        <f t="shared" si="4"/>
        <v>0</v>
      </c>
      <c r="AN50">
        <f t="shared" si="4"/>
        <v>0</v>
      </c>
      <c r="AO50">
        <f t="shared" si="4"/>
        <v>0</v>
      </c>
      <c r="AP50">
        <f t="shared" si="5"/>
        <v>1</v>
      </c>
      <c r="AR50" t="s">
        <v>176</v>
      </c>
    </row>
    <row r="51" spans="1:44" x14ac:dyDescent="0.35">
      <c r="A51" t="str">
        <f t="shared" si="0"/>
        <v>TH-102</v>
      </c>
      <c r="B51" s="38" t="s">
        <v>179</v>
      </c>
      <c r="C51" s="195"/>
      <c r="D51" s="45">
        <v>1</v>
      </c>
      <c r="E51" s="14">
        <v>1</v>
      </c>
      <c r="F51" s="2"/>
      <c r="G51" s="2"/>
      <c r="H51" s="2"/>
      <c r="I51" s="2"/>
      <c r="J51" s="49"/>
      <c r="K51" s="51"/>
      <c r="L51" s="14">
        <v>1</v>
      </c>
      <c r="M51" s="2"/>
      <c r="N51" s="2"/>
      <c r="O51" s="49"/>
      <c r="P51" s="63">
        <v>22</v>
      </c>
      <c r="Q51" s="67">
        <v>470</v>
      </c>
      <c r="R51" s="11">
        <v>380</v>
      </c>
      <c r="S51" s="68">
        <v>260</v>
      </c>
      <c r="T51" s="56" t="s">
        <v>112</v>
      </c>
      <c r="U51" s="51">
        <v>1</v>
      </c>
      <c r="V51" s="2">
        <v>1.1000000000000001</v>
      </c>
      <c r="W51" s="2">
        <v>0.9</v>
      </c>
      <c r="X51" s="2">
        <v>0.7</v>
      </c>
      <c r="Y51" s="2">
        <v>1.4</v>
      </c>
      <c r="Z51" s="49">
        <v>0.7</v>
      </c>
      <c r="AA51" s="15"/>
      <c r="AB51" s="2" t="s">
        <v>112</v>
      </c>
      <c r="AI51">
        <f t="shared" si="1"/>
        <v>1</v>
      </c>
      <c r="AJ51">
        <f t="shared" si="2"/>
        <v>1</v>
      </c>
      <c r="AK51" s="177">
        <f t="shared" si="3"/>
        <v>1.4</v>
      </c>
      <c r="AL51">
        <f t="shared" si="4"/>
        <v>0</v>
      </c>
      <c r="AM51">
        <f t="shared" si="4"/>
        <v>0</v>
      </c>
      <c r="AN51">
        <f t="shared" si="4"/>
        <v>0</v>
      </c>
      <c r="AO51">
        <f t="shared" si="4"/>
        <v>0</v>
      </c>
      <c r="AP51">
        <f t="shared" si="5"/>
        <v>1</v>
      </c>
      <c r="AR51" t="s">
        <v>176</v>
      </c>
    </row>
    <row r="52" spans="1:44" x14ac:dyDescent="0.35">
      <c r="A52" t="str">
        <f t="shared" si="0"/>
        <v>TH-104</v>
      </c>
      <c r="B52" s="119" t="s">
        <v>48</v>
      </c>
      <c r="C52" s="120" t="s">
        <v>180</v>
      </c>
      <c r="D52" s="95">
        <v>1</v>
      </c>
      <c r="E52" s="92"/>
      <c r="F52" s="92"/>
      <c r="G52" s="92"/>
      <c r="H52" s="92"/>
      <c r="I52" s="92"/>
      <c r="J52" s="93"/>
      <c r="K52" s="91"/>
      <c r="L52" s="84">
        <v>1</v>
      </c>
      <c r="M52" s="92"/>
      <c r="N52" s="92"/>
      <c r="O52" s="93"/>
      <c r="P52" s="107">
        <v>20</v>
      </c>
      <c r="Q52" s="87">
        <v>100</v>
      </c>
      <c r="R52" s="88">
        <v>81</v>
      </c>
      <c r="S52" s="89">
        <v>54</v>
      </c>
      <c r="T52" s="90" t="s">
        <v>112</v>
      </c>
      <c r="U52" s="91">
        <v>1.2</v>
      </c>
      <c r="V52" s="92">
        <v>1</v>
      </c>
      <c r="W52" s="92">
        <v>0.9</v>
      </c>
      <c r="X52" s="92">
        <v>0.8</v>
      </c>
      <c r="Y52" s="92">
        <v>1.3</v>
      </c>
      <c r="Z52" s="93">
        <v>0.8</v>
      </c>
      <c r="AA52" s="94"/>
      <c r="AB52" s="92" t="s">
        <v>112</v>
      </c>
      <c r="AI52">
        <f t="shared" si="1"/>
        <v>1</v>
      </c>
      <c r="AJ52">
        <f t="shared" si="2"/>
        <v>1</v>
      </c>
      <c r="AK52" s="177">
        <f t="shared" si="3"/>
        <v>1.3</v>
      </c>
      <c r="AL52">
        <f t="shared" si="4"/>
        <v>0</v>
      </c>
      <c r="AM52">
        <f t="shared" si="4"/>
        <v>0</v>
      </c>
      <c r="AN52">
        <f t="shared" si="4"/>
        <v>0</v>
      </c>
      <c r="AO52">
        <f t="shared" si="4"/>
        <v>0</v>
      </c>
      <c r="AP52">
        <f t="shared" si="5"/>
        <v>1</v>
      </c>
      <c r="AR52" t="s">
        <v>84</v>
      </c>
    </row>
    <row r="53" spans="1:44" ht="43.5" x14ac:dyDescent="0.35">
      <c r="A53" t="str">
        <f t="shared" si="0"/>
        <v>TH-105</v>
      </c>
      <c r="B53" s="38" t="s">
        <v>51</v>
      </c>
      <c r="C53" s="41" t="s">
        <v>181</v>
      </c>
      <c r="D53" s="45">
        <v>1</v>
      </c>
      <c r="E53" s="2"/>
      <c r="F53" s="2"/>
      <c r="G53" s="2"/>
      <c r="H53" s="2"/>
      <c r="I53" s="2"/>
      <c r="J53" s="49"/>
      <c r="K53" s="51"/>
      <c r="L53" s="14">
        <v>1</v>
      </c>
      <c r="M53" s="2"/>
      <c r="N53" s="2"/>
      <c r="O53" s="49"/>
      <c r="P53" s="63">
        <v>35</v>
      </c>
      <c r="Q53" s="67">
        <v>56</v>
      </c>
      <c r="R53" s="11">
        <v>46</v>
      </c>
      <c r="S53" s="68">
        <v>31</v>
      </c>
      <c r="T53" s="56" t="s">
        <v>112</v>
      </c>
      <c r="U53" s="51">
        <v>1.2</v>
      </c>
      <c r="V53" s="2">
        <v>1</v>
      </c>
      <c r="W53" s="2">
        <v>0.9</v>
      </c>
      <c r="X53" s="2">
        <v>0.8</v>
      </c>
      <c r="Y53" s="2">
        <v>1.3</v>
      </c>
      <c r="Z53" s="49">
        <v>0.8</v>
      </c>
      <c r="AA53" s="15"/>
      <c r="AB53" s="2" t="s">
        <v>112</v>
      </c>
      <c r="AI53">
        <f t="shared" si="1"/>
        <v>1</v>
      </c>
      <c r="AJ53">
        <f t="shared" si="2"/>
        <v>1</v>
      </c>
      <c r="AK53" s="177">
        <f t="shared" si="3"/>
        <v>1.3</v>
      </c>
      <c r="AL53">
        <f t="shared" si="4"/>
        <v>0</v>
      </c>
      <c r="AM53">
        <f t="shared" si="4"/>
        <v>0</v>
      </c>
      <c r="AN53">
        <f t="shared" si="4"/>
        <v>0</v>
      </c>
      <c r="AO53">
        <f t="shared" si="4"/>
        <v>0</v>
      </c>
      <c r="AP53">
        <f t="shared" si="5"/>
        <v>1</v>
      </c>
      <c r="AR53" t="s">
        <v>84</v>
      </c>
    </row>
    <row r="54" spans="1:44" ht="43.5" x14ac:dyDescent="0.35">
      <c r="A54" t="str">
        <f t="shared" si="0"/>
        <v>TH-159</v>
      </c>
      <c r="B54" s="119" t="s">
        <v>182</v>
      </c>
      <c r="C54" s="106" t="s">
        <v>183</v>
      </c>
      <c r="D54" s="91"/>
      <c r="E54" s="92"/>
      <c r="F54" s="84">
        <v>1</v>
      </c>
      <c r="G54" s="84">
        <v>1</v>
      </c>
      <c r="H54" s="92"/>
      <c r="I54" s="92"/>
      <c r="J54" s="93"/>
      <c r="K54" s="91"/>
      <c r="L54" s="84">
        <v>1</v>
      </c>
      <c r="M54" s="92"/>
      <c r="N54" s="92"/>
      <c r="O54" s="93"/>
      <c r="P54" s="107">
        <v>36</v>
      </c>
      <c r="Q54" s="91">
        <v>1</v>
      </c>
      <c r="R54" s="92">
        <v>1.3</v>
      </c>
      <c r="S54" s="93">
        <v>1.8</v>
      </c>
      <c r="T54" s="90" t="s">
        <v>101</v>
      </c>
      <c r="U54" s="87">
        <v>7800</v>
      </c>
      <c r="V54" s="88">
        <v>26000</v>
      </c>
      <c r="W54" s="88">
        <v>11300</v>
      </c>
      <c r="X54" s="88">
        <v>4900</v>
      </c>
      <c r="Y54" s="88">
        <v>10400</v>
      </c>
      <c r="Z54" s="89">
        <v>4900</v>
      </c>
      <c r="AA54" s="94"/>
      <c r="AB54" s="92" t="s">
        <v>101</v>
      </c>
      <c r="AI54">
        <f t="shared" si="1"/>
        <v>1</v>
      </c>
      <c r="AJ54">
        <f t="shared" si="2"/>
        <v>1</v>
      </c>
      <c r="AK54" s="177">
        <f t="shared" si="3"/>
        <v>26000</v>
      </c>
      <c r="AL54">
        <f t="shared" si="4"/>
        <v>0</v>
      </c>
      <c r="AM54">
        <f t="shared" si="4"/>
        <v>1</v>
      </c>
      <c r="AN54">
        <f t="shared" si="4"/>
        <v>0</v>
      </c>
      <c r="AO54">
        <f t="shared" si="4"/>
        <v>0</v>
      </c>
      <c r="AP54">
        <f t="shared" si="5"/>
        <v>0</v>
      </c>
      <c r="AR54" t="s">
        <v>184</v>
      </c>
    </row>
    <row r="55" spans="1:44" x14ac:dyDescent="0.35">
      <c r="A55" t="str">
        <f t="shared" si="0"/>
        <v>TH-158</v>
      </c>
      <c r="B55" s="37" t="s">
        <v>185</v>
      </c>
      <c r="C55" s="193" t="s">
        <v>186</v>
      </c>
      <c r="D55" s="45">
        <v>1</v>
      </c>
      <c r="E55" s="2"/>
      <c r="F55" s="14">
        <v>1</v>
      </c>
      <c r="G55" s="2"/>
      <c r="H55" s="2"/>
      <c r="I55" s="2"/>
      <c r="J55" s="49"/>
      <c r="K55" s="51"/>
      <c r="L55" s="14">
        <v>1</v>
      </c>
      <c r="M55" s="2"/>
      <c r="N55" s="2"/>
      <c r="O55" s="49"/>
      <c r="P55" s="63">
        <v>22</v>
      </c>
      <c r="Q55" s="67">
        <v>860</v>
      </c>
      <c r="R55" s="11">
        <v>760</v>
      </c>
      <c r="S55" s="68">
        <v>620</v>
      </c>
      <c r="T55" s="56" t="s">
        <v>112</v>
      </c>
      <c r="U55" s="51">
        <v>1.2</v>
      </c>
      <c r="V55" s="2">
        <v>1.1000000000000001</v>
      </c>
      <c r="W55" s="2">
        <v>0.9</v>
      </c>
      <c r="X55" s="2">
        <v>0.8</v>
      </c>
      <c r="Y55" s="2">
        <v>0.7</v>
      </c>
      <c r="Z55" s="49">
        <v>0.7</v>
      </c>
      <c r="AA55" s="15"/>
      <c r="AB55" s="2" t="s">
        <v>112</v>
      </c>
      <c r="AI55">
        <f t="shared" si="1"/>
        <v>1</v>
      </c>
      <c r="AJ55">
        <f t="shared" si="2"/>
        <v>1</v>
      </c>
      <c r="AK55" s="177">
        <f t="shared" si="3"/>
        <v>1.2</v>
      </c>
      <c r="AL55">
        <f t="shared" si="4"/>
        <v>1</v>
      </c>
      <c r="AM55">
        <f t="shared" si="4"/>
        <v>0</v>
      </c>
      <c r="AN55">
        <f t="shared" si="4"/>
        <v>0</v>
      </c>
      <c r="AO55">
        <f t="shared" si="4"/>
        <v>0</v>
      </c>
      <c r="AP55">
        <f t="shared" si="5"/>
        <v>0</v>
      </c>
      <c r="AR55" t="s">
        <v>102</v>
      </c>
    </row>
    <row r="56" spans="1:44" x14ac:dyDescent="0.35">
      <c r="A56" t="str">
        <f t="shared" si="0"/>
        <v>TH-158</v>
      </c>
      <c r="B56" s="37" t="s">
        <v>187</v>
      </c>
      <c r="C56" s="189"/>
      <c r="D56" s="45">
        <v>1</v>
      </c>
      <c r="E56" s="2"/>
      <c r="F56" s="14">
        <v>1</v>
      </c>
      <c r="G56" s="2"/>
      <c r="H56" s="2"/>
      <c r="I56" s="2"/>
      <c r="J56" s="49"/>
      <c r="K56" s="51"/>
      <c r="L56" s="14">
        <v>1</v>
      </c>
      <c r="M56" s="2"/>
      <c r="N56" s="31"/>
      <c r="O56" s="49"/>
      <c r="P56" s="63">
        <v>22</v>
      </c>
      <c r="Q56" s="67">
        <v>870</v>
      </c>
      <c r="R56" s="11">
        <v>770</v>
      </c>
      <c r="S56" s="68">
        <v>630</v>
      </c>
      <c r="T56" s="56" t="s">
        <v>112</v>
      </c>
      <c r="U56" s="51">
        <v>1.2</v>
      </c>
      <c r="V56" s="2">
        <v>1.1000000000000001</v>
      </c>
      <c r="W56" s="2">
        <v>0.9</v>
      </c>
      <c r="X56" s="2">
        <v>0.8</v>
      </c>
      <c r="Y56" s="2">
        <v>0.7</v>
      </c>
      <c r="Z56" s="49">
        <v>0.7</v>
      </c>
      <c r="AA56" s="15"/>
      <c r="AB56" s="2" t="s">
        <v>112</v>
      </c>
      <c r="AI56">
        <f t="shared" si="1"/>
        <v>1</v>
      </c>
      <c r="AJ56">
        <f t="shared" si="2"/>
        <v>1</v>
      </c>
      <c r="AK56" s="177">
        <f t="shared" si="3"/>
        <v>1.2</v>
      </c>
      <c r="AL56">
        <f t="shared" si="4"/>
        <v>1</v>
      </c>
      <c r="AM56">
        <f t="shared" si="4"/>
        <v>0</v>
      </c>
      <c r="AN56">
        <f t="shared" si="4"/>
        <v>0</v>
      </c>
      <c r="AO56">
        <f t="shared" si="4"/>
        <v>0</v>
      </c>
      <c r="AP56">
        <f t="shared" si="5"/>
        <v>0</v>
      </c>
      <c r="AR56" t="s">
        <v>102</v>
      </c>
    </row>
    <row r="57" spans="1:44" x14ac:dyDescent="0.35">
      <c r="A57" t="str">
        <f t="shared" si="0"/>
        <v>TH-158</v>
      </c>
      <c r="B57" s="37" t="s">
        <v>188</v>
      </c>
      <c r="C57" s="190"/>
      <c r="D57" s="45">
        <v>1</v>
      </c>
      <c r="E57" s="2"/>
      <c r="F57" s="14">
        <v>1</v>
      </c>
      <c r="G57" s="2"/>
      <c r="H57" s="2"/>
      <c r="I57" s="2"/>
      <c r="J57" s="49"/>
      <c r="K57" s="51"/>
      <c r="L57" s="14">
        <v>1</v>
      </c>
      <c r="M57" s="2"/>
      <c r="N57" s="31"/>
      <c r="O57" s="49"/>
      <c r="P57" s="63">
        <v>22</v>
      </c>
      <c r="Q57" s="67">
        <v>660</v>
      </c>
      <c r="R57" s="11">
        <v>540</v>
      </c>
      <c r="S57" s="68">
        <v>360</v>
      </c>
      <c r="T57" s="56" t="s">
        <v>112</v>
      </c>
      <c r="U57" s="51">
        <v>1.2</v>
      </c>
      <c r="V57" s="2">
        <v>1.1000000000000001</v>
      </c>
      <c r="W57" s="2">
        <v>0.9</v>
      </c>
      <c r="X57" s="2">
        <v>0.8</v>
      </c>
      <c r="Y57" s="2">
        <v>0.7</v>
      </c>
      <c r="Z57" s="49">
        <v>0.7</v>
      </c>
      <c r="AA57" s="15"/>
      <c r="AB57" s="2" t="s">
        <v>112</v>
      </c>
      <c r="AI57">
        <f t="shared" si="1"/>
        <v>1</v>
      </c>
      <c r="AJ57">
        <f t="shared" si="2"/>
        <v>1</v>
      </c>
      <c r="AK57" s="177">
        <f t="shared" si="3"/>
        <v>1.2</v>
      </c>
      <c r="AL57">
        <f t="shared" si="4"/>
        <v>1</v>
      </c>
      <c r="AM57">
        <f t="shared" si="4"/>
        <v>0</v>
      </c>
      <c r="AN57">
        <f t="shared" si="4"/>
        <v>0</v>
      </c>
      <c r="AO57">
        <f t="shared" si="4"/>
        <v>0</v>
      </c>
      <c r="AP57">
        <f t="shared" si="5"/>
        <v>0</v>
      </c>
      <c r="AR57" t="s">
        <v>102</v>
      </c>
    </row>
    <row r="58" spans="1:44" ht="29.15" customHeight="1" x14ac:dyDescent="0.35">
      <c r="A58" t="str">
        <f t="shared" si="0"/>
        <v>TH-157</v>
      </c>
      <c r="B58" s="122" t="s">
        <v>189</v>
      </c>
      <c r="C58" s="196" t="s">
        <v>190</v>
      </c>
      <c r="D58" s="95">
        <v>1</v>
      </c>
      <c r="E58" s="92"/>
      <c r="F58" s="92"/>
      <c r="G58" s="92"/>
      <c r="H58" s="92"/>
      <c r="I58" s="92"/>
      <c r="J58" s="93"/>
      <c r="K58" s="91"/>
      <c r="L58" s="84">
        <v>1</v>
      </c>
      <c r="M58" s="92"/>
      <c r="N58" s="92"/>
      <c r="O58" s="93"/>
      <c r="P58" s="107">
        <v>22</v>
      </c>
      <c r="Q58" s="87">
        <v>4.8</v>
      </c>
      <c r="R58" s="88">
        <v>4.8</v>
      </c>
      <c r="S58" s="89">
        <v>4.8</v>
      </c>
      <c r="T58" s="90" t="s">
        <v>191</v>
      </c>
      <c r="U58" s="91"/>
      <c r="V58" s="92"/>
      <c r="W58" s="92"/>
      <c r="X58" s="92"/>
      <c r="Y58" s="92"/>
      <c r="Z58" s="93"/>
      <c r="AA58" s="94"/>
      <c r="AB58" s="92"/>
      <c r="AI58">
        <f t="shared" si="1"/>
        <v>0</v>
      </c>
      <c r="AJ58">
        <f t="shared" si="2"/>
        <v>0</v>
      </c>
      <c r="AK58" s="177">
        <f t="shared" si="3"/>
        <v>0</v>
      </c>
      <c r="AL58">
        <f t="shared" si="4"/>
        <v>0</v>
      </c>
      <c r="AM58">
        <f t="shared" si="4"/>
        <v>0</v>
      </c>
      <c r="AN58">
        <f t="shared" si="4"/>
        <v>0</v>
      </c>
      <c r="AO58">
        <f t="shared" si="4"/>
        <v>0</v>
      </c>
      <c r="AP58">
        <f t="shared" si="5"/>
        <v>0</v>
      </c>
    </row>
    <row r="59" spans="1:44" ht="29.15" customHeight="1" x14ac:dyDescent="0.35">
      <c r="A59" t="str">
        <f t="shared" si="0"/>
        <v>TH-157</v>
      </c>
      <c r="B59" s="122" t="s">
        <v>192</v>
      </c>
      <c r="C59" s="197"/>
      <c r="D59" s="95">
        <v>1</v>
      </c>
      <c r="E59" s="92"/>
      <c r="F59" s="92"/>
      <c r="G59" s="92"/>
      <c r="H59" s="92"/>
      <c r="I59" s="92"/>
      <c r="J59" s="93"/>
      <c r="K59" s="91"/>
      <c r="L59" s="84">
        <v>1</v>
      </c>
      <c r="M59" s="92"/>
      <c r="N59" s="92"/>
      <c r="O59" s="93"/>
      <c r="P59" s="107">
        <v>22</v>
      </c>
      <c r="Q59" s="87">
        <v>3.4</v>
      </c>
      <c r="R59" s="88">
        <v>3.4</v>
      </c>
      <c r="S59" s="89">
        <v>3.4</v>
      </c>
      <c r="T59" s="90" t="s">
        <v>191</v>
      </c>
      <c r="U59" s="91"/>
      <c r="V59" s="92"/>
      <c r="W59" s="92"/>
      <c r="X59" s="92"/>
      <c r="Y59" s="92"/>
      <c r="Z59" s="93"/>
      <c r="AA59" s="94"/>
      <c r="AB59" s="92"/>
      <c r="AI59">
        <f t="shared" si="1"/>
        <v>0</v>
      </c>
      <c r="AJ59">
        <f t="shared" si="2"/>
        <v>0</v>
      </c>
      <c r="AK59" s="177">
        <f t="shared" si="3"/>
        <v>0</v>
      </c>
      <c r="AL59">
        <f t="shared" si="4"/>
        <v>0</v>
      </c>
      <c r="AM59">
        <f t="shared" si="4"/>
        <v>0</v>
      </c>
      <c r="AN59">
        <f t="shared" si="4"/>
        <v>0</v>
      </c>
      <c r="AO59">
        <f t="shared" si="4"/>
        <v>0</v>
      </c>
      <c r="AP59">
        <f t="shared" si="5"/>
        <v>0</v>
      </c>
    </row>
    <row r="60" spans="1:44" ht="72.5" x14ac:dyDescent="0.35">
      <c r="A60" t="str">
        <f t="shared" si="0"/>
        <v>TH-156</v>
      </c>
      <c r="B60" s="1" t="s">
        <v>193</v>
      </c>
      <c r="C60" s="40" t="s">
        <v>194</v>
      </c>
      <c r="D60" s="51"/>
      <c r="E60" s="2"/>
      <c r="F60" s="14">
        <v>1</v>
      </c>
      <c r="G60" s="14">
        <v>1</v>
      </c>
      <c r="H60" s="2"/>
      <c r="I60" s="2"/>
      <c r="J60" s="49"/>
      <c r="K60" s="51"/>
      <c r="L60" s="14">
        <v>1</v>
      </c>
      <c r="M60" s="2"/>
      <c r="N60" s="31"/>
      <c r="O60" s="49"/>
      <c r="P60" s="63">
        <v>14</v>
      </c>
      <c r="Q60" s="67">
        <v>5100</v>
      </c>
      <c r="R60" s="11">
        <v>4200</v>
      </c>
      <c r="S60" s="68">
        <v>3000</v>
      </c>
      <c r="T60" s="56" t="s">
        <v>101</v>
      </c>
      <c r="U60" s="76"/>
      <c r="V60" s="24"/>
      <c r="W60" s="24"/>
      <c r="X60" s="24"/>
      <c r="Y60" s="24"/>
      <c r="Z60" s="77"/>
      <c r="AA60" s="15"/>
      <c r="AB60" s="2" t="s">
        <v>101</v>
      </c>
      <c r="AI60">
        <f t="shared" si="1"/>
        <v>1</v>
      </c>
      <c r="AJ60">
        <f t="shared" si="2"/>
        <v>0</v>
      </c>
      <c r="AK60" s="177">
        <f t="shared" si="3"/>
        <v>0</v>
      </c>
      <c r="AL60">
        <f t="shared" si="4"/>
        <v>0</v>
      </c>
      <c r="AM60">
        <f t="shared" si="4"/>
        <v>0</v>
      </c>
      <c r="AN60">
        <f t="shared" si="4"/>
        <v>0</v>
      </c>
      <c r="AO60">
        <f t="shared" si="4"/>
        <v>0</v>
      </c>
      <c r="AP60">
        <f t="shared" si="5"/>
        <v>0</v>
      </c>
    </row>
    <row r="61" spans="1:44" ht="72.5" x14ac:dyDescent="0.35">
      <c r="A61" t="str">
        <f t="shared" si="0"/>
        <v>TH-156</v>
      </c>
      <c r="B61" s="1" t="s">
        <v>195</v>
      </c>
      <c r="C61" s="40" t="s">
        <v>194</v>
      </c>
      <c r="D61" s="51"/>
      <c r="E61" s="2"/>
      <c r="F61" s="14">
        <v>1</v>
      </c>
      <c r="G61" s="14">
        <v>1</v>
      </c>
      <c r="H61" s="2"/>
      <c r="I61" s="2"/>
      <c r="J61" s="49"/>
      <c r="K61" s="51"/>
      <c r="L61" s="14">
        <v>1</v>
      </c>
      <c r="M61" s="2"/>
      <c r="N61" s="31"/>
      <c r="O61" s="49"/>
      <c r="P61" s="63">
        <v>14</v>
      </c>
      <c r="Q61" s="67">
        <v>6400</v>
      </c>
      <c r="R61" s="11">
        <v>5900</v>
      </c>
      <c r="S61" s="68">
        <v>4700</v>
      </c>
      <c r="T61" s="56" t="s">
        <v>101</v>
      </c>
      <c r="U61" s="76"/>
      <c r="V61" s="24"/>
      <c r="W61" s="24"/>
      <c r="X61" s="24"/>
      <c r="Y61" s="24"/>
      <c r="Z61" s="77"/>
      <c r="AA61" s="15"/>
      <c r="AB61" s="2" t="s">
        <v>101</v>
      </c>
      <c r="AI61">
        <f t="shared" si="1"/>
        <v>1</v>
      </c>
      <c r="AJ61">
        <f t="shared" si="2"/>
        <v>0</v>
      </c>
      <c r="AK61" s="177">
        <f t="shared" si="3"/>
        <v>0</v>
      </c>
      <c r="AL61">
        <f t="shared" si="4"/>
        <v>0</v>
      </c>
      <c r="AM61">
        <f t="shared" si="4"/>
        <v>0</v>
      </c>
      <c r="AN61">
        <f t="shared" si="4"/>
        <v>0</v>
      </c>
      <c r="AO61">
        <f t="shared" si="4"/>
        <v>0</v>
      </c>
      <c r="AP61">
        <f t="shared" si="5"/>
        <v>0</v>
      </c>
    </row>
    <row r="62" spans="1:44" ht="43.5" x14ac:dyDescent="0.35">
      <c r="A62" t="str">
        <f t="shared" si="0"/>
        <v>TH-154</v>
      </c>
      <c r="B62" s="122" t="s">
        <v>52</v>
      </c>
      <c r="C62" s="106" t="s">
        <v>196</v>
      </c>
      <c r="D62" s="91"/>
      <c r="E62" s="84">
        <v>1</v>
      </c>
      <c r="F62" s="92"/>
      <c r="G62" s="92"/>
      <c r="H62" s="92"/>
      <c r="I62" s="92"/>
      <c r="J62" s="93"/>
      <c r="K62" s="91"/>
      <c r="L62" s="84">
        <v>1</v>
      </c>
      <c r="M62" s="92"/>
      <c r="N62" s="92"/>
      <c r="O62" s="93"/>
      <c r="P62" s="107">
        <v>15</v>
      </c>
      <c r="Q62" s="87"/>
      <c r="R62" s="88"/>
      <c r="S62" s="89"/>
      <c r="T62" s="90"/>
      <c r="U62" s="91"/>
      <c r="V62" s="92"/>
      <c r="W62" s="92"/>
      <c r="X62" s="92"/>
      <c r="Y62" s="92"/>
      <c r="Z62" s="93"/>
      <c r="AA62" s="94"/>
      <c r="AB62" s="92"/>
      <c r="AI62">
        <f t="shared" si="1"/>
        <v>0</v>
      </c>
      <c r="AJ62">
        <f t="shared" si="2"/>
        <v>0</v>
      </c>
      <c r="AK62" s="177">
        <f t="shared" si="3"/>
        <v>0</v>
      </c>
      <c r="AL62">
        <f t="shared" si="4"/>
        <v>0</v>
      </c>
      <c r="AM62">
        <f t="shared" si="4"/>
        <v>0</v>
      </c>
      <c r="AN62">
        <f t="shared" si="4"/>
        <v>0</v>
      </c>
      <c r="AO62">
        <f t="shared" si="4"/>
        <v>0</v>
      </c>
      <c r="AP62">
        <f t="shared" si="5"/>
        <v>0</v>
      </c>
    </row>
    <row r="63" spans="1:44" x14ac:dyDescent="0.35">
      <c r="A63" t="str">
        <f t="shared" si="0"/>
        <v>TH-143</v>
      </c>
      <c r="B63" s="37" t="s">
        <v>197</v>
      </c>
      <c r="C63" s="193" t="s">
        <v>198</v>
      </c>
      <c r="D63" s="45">
        <v>1</v>
      </c>
      <c r="E63" s="2"/>
      <c r="F63" s="2"/>
      <c r="G63" s="2"/>
      <c r="H63" s="2"/>
      <c r="I63" s="2"/>
      <c r="J63" s="49"/>
      <c r="K63" s="51"/>
      <c r="L63" s="14">
        <v>1</v>
      </c>
      <c r="M63" s="2"/>
      <c r="N63" s="31"/>
      <c r="O63" s="49"/>
      <c r="P63" s="63">
        <v>15</v>
      </c>
      <c r="Q63" s="67">
        <v>65</v>
      </c>
      <c r="R63" s="11"/>
      <c r="S63" s="68"/>
      <c r="T63" s="61" t="s">
        <v>101</v>
      </c>
      <c r="U63" s="51">
        <v>0.6</v>
      </c>
      <c r="V63" s="2">
        <v>2.2999999999999998</v>
      </c>
      <c r="W63" s="2">
        <v>0.6</v>
      </c>
      <c r="X63" s="2">
        <v>0.45</v>
      </c>
      <c r="Y63" s="2">
        <v>2.2000000000000002</v>
      </c>
      <c r="Z63" s="49">
        <v>0.45</v>
      </c>
      <c r="AA63" s="15"/>
      <c r="AB63" s="31" t="s">
        <v>101</v>
      </c>
      <c r="AI63">
        <f t="shared" si="1"/>
        <v>1</v>
      </c>
      <c r="AJ63">
        <f t="shared" si="2"/>
        <v>1</v>
      </c>
      <c r="AK63" s="177">
        <f t="shared" si="3"/>
        <v>2.2999999999999998</v>
      </c>
      <c r="AL63">
        <f t="shared" si="4"/>
        <v>0</v>
      </c>
      <c r="AM63">
        <f t="shared" si="4"/>
        <v>1</v>
      </c>
      <c r="AN63">
        <f t="shared" si="4"/>
        <v>0</v>
      </c>
      <c r="AO63">
        <f t="shared" si="4"/>
        <v>0</v>
      </c>
      <c r="AP63">
        <f t="shared" si="5"/>
        <v>0</v>
      </c>
      <c r="AR63" t="s">
        <v>85</v>
      </c>
    </row>
    <row r="64" spans="1:44" x14ac:dyDescent="0.35">
      <c r="A64" t="str">
        <f t="shared" si="0"/>
        <v>TH-143</v>
      </c>
      <c r="B64" s="37" t="s">
        <v>197</v>
      </c>
      <c r="C64" s="189"/>
      <c r="D64" s="45">
        <v>1</v>
      </c>
      <c r="E64" s="2"/>
      <c r="G64" s="2"/>
      <c r="H64" s="2"/>
      <c r="I64" s="2"/>
      <c r="J64" s="49"/>
      <c r="K64" s="51"/>
      <c r="L64" s="14">
        <v>1</v>
      </c>
      <c r="M64" s="2"/>
      <c r="N64" s="2"/>
      <c r="O64" s="49"/>
      <c r="P64" s="63">
        <v>15</v>
      </c>
      <c r="Q64" s="67"/>
      <c r="R64" s="11">
        <v>57</v>
      </c>
      <c r="S64" s="68"/>
      <c r="T64" s="61" t="s">
        <v>101</v>
      </c>
      <c r="U64" s="51">
        <v>0.6</v>
      </c>
      <c r="V64" s="2">
        <v>2.35</v>
      </c>
      <c r="W64" s="2">
        <v>0.6</v>
      </c>
      <c r="X64" s="2">
        <v>0.45</v>
      </c>
      <c r="Y64" s="2">
        <v>2.2000000000000002</v>
      </c>
      <c r="Z64" s="49">
        <v>0.45</v>
      </c>
      <c r="AA64" s="15"/>
      <c r="AB64" s="31" t="s">
        <v>101</v>
      </c>
      <c r="AI64">
        <f t="shared" si="1"/>
        <v>1</v>
      </c>
      <c r="AJ64">
        <f t="shared" si="2"/>
        <v>1</v>
      </c>
      <c r="AK64" s="177">
        <f t="shared" si="3"/>
        <v>2.35</v>
      </c>
      <c r="AL64">
        <f t="shared" si="4"/>
        <v>0</v>
      </c>
      <c r="AM64">
        <f t="shared" si="4"/>
        <v>1</v>
      </c>
      <c r="AN64">
        <f t="shared" si="4"/>
        <v>0</v>
      </c>
      <c r="AO64">
        <f t="shared" si="4"/>
        <v>0</v>
      </c>
      <c r="AP64">
        <f t="shared" si="5"/>
        <v>0</v>
      </c>
      <c r="AR64" t="s">
        <v>85</v>
      </c>
    </row>
    <row r="65" spans="1:44" x14ac:dyDescent="0.35">
      <c r="A65" t="str">
        <f t="shared" si="0"/>
        <v>TH-143</v>
      </c>
      <c r="B65" s="37" t="s">
        <v>197</v>
      </c>
      <c r="C65" s="189"/>
      <c r="D65" s="45">
        <v>1</v>
      </c>
      <c r="E65" s="2"/>
      <c r="F65" s="14"/>
      <c r="G65" s="2"/>
      <c r="H65" s="2"/>
      <c r="I65" s="2"/>
      <c r="J65" s="49"/>
      <c r="K65" s="51"/>
      <c r="L65" s="14">
        <v>1</v>
      </c>
      <c r="M65" s="2"/>
      <c r="N65" s="2"/>
      <c r="O65" s="49"/>
      <c r="P65" s="63">
        <v>15</v>
      </c>
      <c r="Q65" s="67"/>
      <c r="R65" s="11"/>
      <c r="S65" s="68">
        <v>48</v>
      </c>
      <c r="T65" s="61" t="s">
        <v>101</v>
      </c>
      <c r="U65" s="51">
        <v>0.6</v>
      </c>
      <c r="V65" s="2">
        <v>2.35</v>
      </c>
      <c r="W65" s="2">
        <v>0.6</v>
      </c>
      <c r="X65" s="2">
        <v>0.45</v>
      </c>
      <c r="Y65" s="2">
        <v>2.2000000000000002</v>
      </c>
      <c r="Z65" s="49">
        <v>0.45</v>
      </c>
      <c r="AA65" s="15"/>
      <c r="AB65" s="31" t="s">
        <v>101</v>
      </c>
      <c r="AI65">
        <f t="shared" si="1"/>
        <v>0</v>
      </c>
      <c r="AJ65">
        <f t="shared" si="2"/>
        <v>1</v>
      </c>
      <c r="AK65" s="177">
        <f t="shared" si="3"/>
        <v>2.35</v>
      </c>
      <c r="AL65">
        <f t="shared" si="4"/>
        <v>0</v>
      </c>
      <c r="AM65">
        <f t="shared" si="4"/>
        <v>1</v>
      </c>
      <c r="AN65">
        <f t="shared" si="4"/>
        <v>0</v>
      </c>
      <c r="AO65">
        <f t="shared" si="4"/>
        <v>0</v>
      </c>
      <c r="AP65">
        <f t="shared" si="5"/>
        <v>0</v>
      </c>
      <c r="AR65" t="s">
        <v>85</v>
      </c>
    </row>
    <row r="66" spans="1:44" x14ac:dyDescent="0.35">
      <c r="A66" t="str">
        <f t="shared" si="0"/>
        <v>TH-143</v>
      </c>
      <c r="B66" s="37" t="s">
        <v>199</v>
      </c>
      <c r="C66" s="189"/>
      <c r="D66" s="51"/>
      <c r="E66" s="2"/>
      <c r="F66" s="14">
        <v>1</v>
      </c>
      <c r="G66" s="2"/>
      <c r="H66" s="2"/>
      <c r="I66" s="2"/>
      <c r="J66" s="49"/>
      <c r="K66" s="51"/>
      <c r="L66" s="14">
        <v>1</v>
      </c>
      <c r="M66" s="2"/>
      <c r="N66" s="2"/>
      <c r="O66" s="49"/>
      <c r="P66" s="63">
        <v>15</v>
      </c>
      <c r="Q66" s="67">
        <v>9</v>
      </c>
      <c r="R66" s="11"/>
      <c r="S66" s="68"/>
      <c r="T66" s="61" t="s">
        <v>101</v>
      </c>
      <c r="U66" s="51">
        <v>1.85</v>
      </c>
      <c r="V66" s="2">
        <v>2.0499999999999998</v>
      </c>
      <c r="W66" s="2">
        <v>1.85</v>
      </c>
      <c r="X66" s="2">
        <v>0</v>
      </c>
      <c r="Y66" s="2">
        <v>3.1</v>
      </c>
      <c r="Z66" s="49">
        <v>0</v>
      </c>
      <c r="AA66" s="15"/>
      <c r="AB66" s="31" t="s">
        <v>101</v>
      </c>
      <c r="AI66">
        <f t="shared" si="1"/>
        <v>1</v>
      </c>
      <c r="AJ66">
        <f t="shared" si="2"/>
        <v>1</v>
      </c>
      <c r="AK66" s="177">
        <f t="shared" si="3"/>
        <v>3.1</v>
      </c>
      <c r="AL66">
        <f t="shared" si="4"/>
        <v>0</v>
      </c>
      <c r="AM66">
        <f t="shared" si="4"/>
        <v>0</v>
      </c>
      <c r="AN66">
        <f t="shared" si="4"/>
        <v>0</v>
      </c>
      <c r="AO66">
        <f t="shared" si="4"/>
        <v>0</v>
      </c>
      <c r="AP66">
        <f t="shared" si="5"/>
        <v>1</v>
      </c>
      <c r="AR66" t="s">
        <v>200</v>
      </c>
    </row>
    <row r="67" spans="1:44" x14ac:dyDescent="0.35">
      <c r="A67" t="str">
        <f t="shared" si="0"/>
        <v>TH-143</v>
      </c>
      <c r="B67" s="37" t="s">
        <v>199</v>
      </c>
      <c r="C67" s="189"/>
      <c r="D67" s="51"/>
      <c r="E67" s="2"/>
      <c r="F67" s="14">
        <v>1</v>
      </c>
      <c r="G67" s="2"/>
      <c r="H67" s="2"/>
      <c r="I67" s="2"/>
      <c r="J67" s="49"/>
      <c r="K67" s="51"/>
      <c r="L67" s="14">
        <v>1</v>
      </c>
      <c r="M67" s="2"/>
      <c r="N67" s="2"/>
      <c r="O67" s="49"/>
      <c r="P67" s="63">
        <v>15</v>
      </c>
      <c r="Q67" s="67"/>
      <c r="R67" s="11">
        <v>13</v>
      </c>
      <c r="S67" s="68"/>
      <c r="T67" s="61" t="s">
        <v>101</v>
      </c>
      <c r="U67" s="51">
        <v>1.55</v>
      </c>
      <c r="V67" s="2">
        <v>2.1</v>
      </c>
      <c r="W67" s="2">
        <v>1.55</v>
      </c>
      <c r="X67" s="2">
        <v>0</v>
      </c>
      <c r="Y67" s="2">
        <v>3.35</v>
      </c>
      <c r="Z67" s="49">
        <v>0</v>
      </c>
      <c r="AA67" s="15"/>
      <c r="AB67" s="31" t="s">
        <v>101</v>
      </c>
      <c r="AI67">
        <f t="shared" si="1"/>
        <v>1</v>
      </c>
      <c r="AJ67">
        <f t="shared" si="2"/>
        <v>1</v>
      </c>
      <c r="AK67" s="177">
        <f t="shared" si="3"/>
        <v>3.35</v>
      </c>
      <c r="AL67">
        <f t="shared" si="4"/>
        <v>0</v>
      </c>
      <c r="AM67">
        <f t="shared" si="4"/>
        <v>0</v>
      </c>
      <c r="AN67">
        <f t="shared" si="4"/>
        <v>0</v>
      </c>
      <c r="AO67">
        <f t="shared" ref="AO67" si="6">IF($AK67=0,0,IF($AK67=X67,1,0))</f>
        <v>0</v>
      </c>
      <c r="AP67">
        <f t="shared" si="5"/>
        <v>1</v>
      </c>
      <c r="AR67" t="s">
        <v>200</v>
      </c>
    </row>
    <row r="68" spans="1:44" x14ac:dyDescent="0.35">
      <c r="A68" t="str">
        <f t="shared" ref="A68:A131" si="7">LEFT(B68,6)</f>
        <v>TH-143</v>
      </c>
      <c r="B68" s="37" t="s">
        <v>199</v>
      </c>
      <c r="C68" s="190"/>
      <c r="D68" s="51"/>
      <c r="E68" s="2"/>
      <c r="F68" s="14">
        <v>1</v>
      </c>
      <c r="G68" s="2"/>
      <c r="H68" s="2"/>
      <c r="I68" s="2"/>
      <c r="J68" s="49"/>
      <c r="K68" s="51"/>
      <c r="L68" s="14">
        <v>1</v>
      </c>
      <c r="M68" s="2"/>
      <c r="N68" s="2"/>
      <c r="O68" s="49"/>
      <c r="P68" s="63">
        <v>15</v>
      </c>
      <c r="Q68" s="67"/>
      <c r="R68" s="11"/>
      <c r="S68" s="68">
        <v>24</v>
      </c>
      <c r="T68" s="61" t="s">
        <v>101</v>
      </c>
      <c r="U68" s="51">
        <v>0.95</v>
      </c>
      <c r="V68" s="2">
        <v>2.0499999999999998</v>
      </c>
      <c r="W68" s="2">
        <v>0.95</v>
      </c>
      <c r="X68" s="2">
        <v>0</v>
      </c>
      <c r="Y68" s="2">
        <v>2.6</v>
      </c>
      <c r="Z68" s="49">
        <v>0</v>
      </c>
      <c r="AA68" s="15"/>
      <c r="AB68" s="31" t="s">
        <v>101</v>
      </c>
      <c r="AI68">
        <f t="shared" ref="AI68:AI131" si="8">IF(Q68="A estimer",0,IF(Q68=R68,0,1))</f>
        <v>0</v>
      </c>
      <c r="AJ68">
        <f t="shared" ref="AJ68:AJ131" si="9">IF(AND(U68=V68,V68=W68,W68=X68,X68=Y68),0,1)</f>
        <v>1</v>
      </c>
      <c r="AK68" s="177">
        <f t="shared" ref="AK68:AK131" si="10">MAX(U68:Z68)</f>
        <v>2.6</v>
      </c>
      <c r="AL68">
        <f t="shared" ref="AL68:AO131" si="11">IF($AK68=0,0,IF($AK68=U68,1,0))</f>
        <v>0</v>
      </c>
      <c r="AM68">
        <f t="shared" si="11"/>
        <v>0</v>
      </c>
      <c r="AN68">
        <f t="shared" si="11"/>
        <v>0</v>
      </c>
      <c r="AO68">
        <f t="shared" si="11"/>
        <v>0</v>
      </c>
      <c r="AP68">
        <f t="shared" ref="AP68:AP131" si="12">IF($AK68=0,0,IF($AK68=Y68,1,0))</f>
        <v>1</v>
      </c>
      <c r="AR68" t="s">
        <v>200</v>
      </c>
    </row>
    <row r="69" spans="1:44" x14ac:dyDescent="0.35">
      <c r="A69" t="str">
        <f t="shared" si="7"/>
        <v>TH-142</v>
      </c>
      <c r="B69" s="122" t="s">
        <v>201</v>
      </c>
      <c r="C69" s="191" t="s">
        <v>202</v>
      </c>
      <c r="D69" s="95">
        <v>1</v>
      </c>
      <c r="E69" s="92"/>
      <c r="F69" s="92"/>
      <c r="G69" s="92"/>
      <c r="H69" s="84">
        <v>1</v>
      </c>
      <c r="I69" s="92"/>
      <c r="J69" s="93"/>
      <c r="K69" s="91"/>
      <c r="L69" s="84">
        <v>1</v>
      </c>
      <c r="M69" s="92"/>
      <c r="N69" s="92"/>
      <c r="O69" s="93"/>
      <c r="P69" s="107">
        <v>15</v>
      </c>
      <c r="Q69" s="87">
        <v>600</v>
      </c>
      <c r="R69" s="88">
        <v>700</v>
      </c>
      <c r="S69" s="89">
        <v>900</v>
      </c>
      <c r="T69" s="90" t="s">
        <v>101</v>
      </c>
      <c r="U69" s="91"/>
      <c r="V69" s="92"/>
      <c r="W69" s="92"/>
      <c r="X69" s="92"/>
      <c r="Y69" s="92"/>
      <c r="Z69" s="93"/>
      <c r="AA69" s="94"/>
      <c r="AB69" s="92" t="s">
        <v>101</v>
      </c>
      <c r="AI69">
        <f t="shared" si="8"/>
        <v>1</v>
      </c>
      <c r="AJ69">
        <f t="shared" si="9"/>
        <v>0</v>
      </c>
      <c r="AK69" s="177">
        <f t="shared" si="10"/>
        <v>0</v>
      </c>
      <c r="AL69">
        <f t="shared" si="11"/>
        <v>0</v>
      </c>
      <c r="AM69">
        <f t="shared" si="11"/>
        <v>0</v>
      </c>
      <c r="AN69">
        <f t="shared" si="11"/>
        <v>0</v>
      </c>
      <c r="AO69">
        <f t="shared" si="11"/>
        <v>0</v>
      </c>
      <c r="AP69">
        <f t="shared" si="12"/>
        <v>0</v>
      </c>
      <c r="AR69" t="s">
        <v>203</v>
      </c>
    </row>
    <row r="70" spans="1:44" x14ac:dyDescent="0.35">
      <c r="A70" t="str">
        <f t="shared" si="7"/>
        <v>TH-142</v>
      </c>
      <c r="B70" s="122" t="s">
        <v>204</v>
      </c>
      <c r="C70" s="194"/>
      <c r="D70" s="95">
        <v>1</v>
      </c>
      <c r="E70" s="92"/>
      <c r="F70" s="92"/>
      <c r="G70" s="92"/>
      <c r="H70" s="84">
        <v>1</v>
      </c>
      <c r="I70" s="92"/>
      <c r="J70" s="93"/>
      <c r="K70" s="91"/>
      <c r="L70" s="84">
        <v>1</v>
      </c>
      <c r="M70" s="92"/>
      <c r="N70" s="92"/>
      <c r="O70" s="93"/>
      <c r="P70" s="107">
        <v>15</v>
      </c>
      <c r="Q70" s="87">
        <v>2000</v>
      </c>
      <c r="R70" s="88">
        <v>2200</v>
      </c>
      <c r="S70" s="89">
        <v>2800</v>
      </c>
      <c r="T70" s="90" t="s">
        <v>101</v>
      </c>
      <c r="U70" s="91"/>
      <c r="V70" s="92"/>
      <c r="W70" s="92"/>
      <c r="X70" s="92"/>
      <c r="Y70" s="92"/>
      <c r="Z70" s="93"/>
      <c r="AA70" s="94"/>
      <c r="AB70" s="92" t="s">
        <v>101</v>
      </c>
      <c r="AI70">
        <f t="shared" si="8"/>
        <v>1</v>
      </c>
      <c r="AJ70">
        <f t="shared" si="9"/>
        <v>0</v>
      </c>
      <c r="AK70" s="177">
        <f t="shared" si="10"/>
        <v>0</v>
      </c>
      <c r="AL70">
        <f t="shared" si="11"/>
        <v>0</v>
      </c>
      <c r="AM70">
        <f t="shared" si="11"/>
        <v>0</v>
      </c>
      <c r="AN70">
        <f t="shared" si="11"/>
        <v>0</v>
      </c>
      <c r="AO70">
        <f t="shared" si="11"/>
        <v>0</v>
      </c>
      <c r="AP70">
        <f t="shared" si="12"/>
        <v>0</v>
      </c>
      <c r="AR70" t="s">
        <v>203</v>
      </c>
    </row>
    <row r="71" spans="1:44" x14ac:dyDescent="0.35">
      <c r="A71" t="str">
        <f t="shared" si="7"/>
        <v>TH-142</v>
      </c>
      <c r="B71" s="122" t="s">
        <v>205</v>
      </c>
      <c r="C71" s="194"/>
      <c r="D71" s="95">
        <v>1</v>
      </c>
      <c r="E71" s="92"/>
      <c r="F71" s="92"/>
      <c r="G71" s="92"/>
      <c r="H71" s="84">
        <v>1</v>
      </c>
      <c r="I71" s="92"/>
      <c r="J71" s="93"/>
      <c r="K71" s="91"/>
      <c r="L71" s="84">
        <v>1</v>
      </c>
      <c r="M71" s="92"/>
      <c r="N71" s="92"/>
      <c r="O71" s="93"/>
      <c r="P71" s="107">
        <v>15</v>
      </c>
      <c r="Q71" s="87">
        <v>4000</v>
      </c>
      <c r="R71" s="88">
        <v>4400</v>
      </c>
      <c r="S71" s="89">
        <v>5200</v>
      </c>
      <c r="T71" s="90" t="s">
        <v>101</v>
      </c>
      <c r="U71" s="91"/>
      <c r="V71" s="92"/>
      <c r="W71" s="92"/>
      <c r="X71" s="92"/>
      <c r="Y71" s="92"/>
      <c r="Z71" s="93"/>
      <c r="AA71" s="94"/>
      <c r="AB71" s="92" t="s">
        <v>101</v>
      </c>
      <c r="AI71">
        <f t="shared" si="8"/>
        <v>1</v>
      </c>
      <c r="AJ71">
        <f t="shared" si="9"/>
        <v>0</v>
      </c>
      <c r="AK71" s="177">
        <f t="shared" si="10"/>
        <v>0</v>
      </c>
      <c r="AL71">
        <f t="shared" si="11"/>
        <v>0</v>
      </c>
      <c r="AM71">
        <f t="shared" si="11"/>
        <v>0</v>
      </c>
      <c r="AN71">
        <f t="shared" si="11"/>
        <v>0</v>
      </c>
      <c r="AO71">
        <f t="shared" si="11"/>
        <v>0</v>
      </c>
      <c r="AP71">
        <f t="shared" si="12"/>
        <v>0</v>
      </c>
      <c r="AR71" t="s">
        <v>203</v>
      </c>
    </row>
    <row r="72" spans="1:44" x14ac:dyDescent="0.35">
      <c r="A72" t="str">
        <f t="shared" si="7"/>
        <v>TH-142</v>
      </c>
      <c r="B72" s="122" t="s">
        <v>206</v>
      </c>
      <c r="C72" s="194"/>
      <c r="D72" s="95">
        <v>1</v>
      </c>
      <c r="E72" s="92"/>
      <c r="F72" s="92"/>
      <c r="G72" s="92"/>
      <c r="H72" s="84">
        <v>1</v>
      </c>
      <c r="I72" s="92"/>
      <c r="J72" s="93"/>
      <c r="K72" s="91"/>
      <c r="L72" s="84">
        <v>1</v>
      </c>
      <c r="M72" s="92"/>
      <c r="N72" s="92"/>
      <c r="O72" s="93"/>
      <c r="P72" s="107">
        <v>15</v>
      </c>
      <c r="Q72" s="87">
        <v>5800</v>
      </c>
      <c r="R72" s="88">
        <v>6300</v>
      </c>
      <c r="S72" s="89">
        <v>7200</v>
      </c>
      <c r="T72" s="90" t="s">
        <v>101</v>
      </c>
      <c r="U72" s="91"/>
      <c r="V72" s="92"/>
      <c r="W72" s="92"/>
      <c r="X72" s="92"/>
      <c r="Y72" s="92"/>
      <c r="Z72" s="93"/>
      <c r="AA72" s="94"/>
      <c r="AB72" s="92" t="s">
        <v>101</v>
      </c>
      <c r="AI72">
        <f t="shared" si="8"/>
        <v>1</v>
      </c>
      <c r="AJ72">
        <f t="shared" si="9"/>
        <v>0</v>
      </c>
      <c r="AK72" s="177">
        <f t="shared" si="10"/>
        <v>0</v>
      </c>
      <c r="AL72">
        <f t="shared" si="11"/>
        <v>0</v>
      </c>
      <c r="AM72">
        <f t="shared" si="11"/>
        <v>0</v>
      </c>
      <c r="AN72">
        <f t="shared" si="11"/>
        <v>0</v>
      </c>
      <c r="AO72">
        <f t="shared" si="11"/>
        <v>0</v>
      </c>
      <c r="AP72">
        <f t="shared" si="12"/>
        <v>0</v>
      </c>
      <c r="AR72" t="s">
        <v>203</v>
      </c>
    </row>
    <row r="73" spans="1:44" x14ac:dyDescent="0.35">
      <c r="A73" t="str">
        <f t="shared" si="7"/>
        <v>TH-142</v>
      </c>
      <c r="B73" s="122" t="s">
        <v>207</v>
      </c>
      <c r="C73" s="194"/>
      <c r="D73" s="95">
        <v>1</v>
      </c>
      <c r="E73" s="92"/>
      <c r="F73" s="92"/>
      <c r="G73" s="92"/>
      <c r="H73" s="84">
        <v>1</v>
      </c>
      <c r="I73" s="92"/>
      <c r="J73" s="93"/>
      <c r="K73" s="91"/>
      <c r="L73" s="84">
        <v>1</v>
      </c>
      <c r="M73" s="92"/>
      <c r="N73" s="92"/>
      <c r="O73" s="93"/>
      <c r="P73" s="107">
        <v>15</v>
      </c>
      <c r="Q73" s="87">
        <v>6700</v>
      </c>
      <c r="R73" s="88">
        <v>7100</v>
      </c>
      <c r="S73" s="89">
        <v>8000</v>
      </c>
      <c r="T73" s="90" t="s">
        <v>101</v>
      </c>
      <c r="U73" s="91"/>
      <c r="V73" s="92"/>
      <c r="W73" s="92"/>
      <c r="X73" s="92"/>
      <c r="Y73" s="92"/>
      <c r="Z73" s="93"/>
      <c r="AA73" s="94"/>
      <c r="AB73" s="92" t="s">
        <v>101</v>
      </c>
      <c r="AI73">
        <f t="shared" si="8"/>
        <v>1</v>
      </c>
      <c r="AJ73">
        <f t="shared" si="9"/>
        <v>0</v>
      </c>
      <c r="AK73" s="177">
        <f t="shared" si="10"/>
        <v>0</v>
      </c>
      <c r="AL73">
        <f t="shared" si="11"/>
        <v>0</v>
      </c>
      <c r="AM73">
        <f t="shared" si="11"/>
        <v>0</v>
      </c>
      <c r="AN73">
        <f t="shared" si="11"/>
        <v>0</v>
      </c>
      <c r="AO73">
        <f t="shared" si="11"/>
        <v>0</v>
      </c>
      <c r="AP73">
        <f t="shared" si="12"/>
        <v>0</v>
      </c>
      <c r="AR73" t="s">
        <v>203</v>
      </c>
    </row>
    <row r="74" spans="1:44" x14ac:dyDescent="0.35">
      <c r="A74" t="str">
        <f t="shared" si="7"/>
        <v>TH-142</v>
      </c>
      <c r="B74" s="122" t="s">
        <v>208</v>
      </c>
      <c r="C74" s="194"/>
      <c r="D74" s="95">
        <v>1</v>
      </c>
      <c r="E74" s="92"/>
      <c r="F74" s="92"/>
      <c r="G74" s="92"/>
      <c r="H74" s="84">
        <v>1</v>
      </c>
      <c r="I74" s="92"/>
      <c r="J74" s="93"/>
      <c r="K74" s="91"/>
      <c r="L74" s="84">
        <v>1</v>
      </c>
      <c r="M74" s="92"/>
      <c r="N74" s="92"/>
      <c r="O74" s="93"/>
      <c r="P74" s="107">
        <v>15</v>
      </c>
      <c r="Q74" s="87">
        <v>210</v>
      </c>
      <c r="R74" s="88">
        <v>250</v>
      </c>
      <c r="S74" s="89">
        <v>320</v>
      </c>
      <c r="T74" s="90" t="s">
        <v>101</v>
      </c>
      <c r="U74" s="91"/>
      <c r="V74" s="92"/>
      <c r="W74" s="92"/>
      <c r="X74" s="92"/>
      <c r="Y74" s="92"/>
      <c r="Z74" s="93"/>
      <c r="AA74" s="94"/>
      <c r="AB74" s="92" t="s">
        <v>101</v>
      </c>
      <c r="AI74">
        <f t="shared" si="8"/>
        <v>1</v>
      </c>
      <c r="AJ74">
        <f t="shared" si="9"/>
        <v>0</v>
      </c>
      <c r="AK74" s="177">
        <f t="shared" si="10"/>
        <v>0</v>
      </c>
      <c r="AL74">
        <f t="shared" si="11"/>
        <v>0</v>
      </c>
      <c r="AM74">
        <f t="shared" si="11"/>
        <v>0</v>
      </c>
      <c r="AN74">
        <f t="shared" si="11"/>
        <v>0</v>
      </c>
      <c r="AO74">
        <f t="shared" si="11"/>
        <v>0</v>
      </c>
      <c r="AP74">
        <f t="shared" si="12"/>
        <v>0</v>
      </c>
      <c r="AR74" t="s">
        <v>203</v>
      </c>
    </row>
    <row r="75" spans="1:44" x14ac:dyDescent="0.35">
      <c r="A75" t="str">
        <f t="shared" si="7"/>
        <v>TH-142</v>
      </c>
      <c r="B75" s="122" t="s">
        <v>209</v>
      </c>
      <c r="C75" s="194"/>
      <c r="D75" s="95">
        <v>1</v>
      </c>
      <c r="E75" s="92"/>
      <c r="F75" s="92"/>
      <c r="G75" s="92"/>
      <c r="H75" s="84">
        <v>1</v>
      </c>
      <c r="I75" s="92"/>
      <c r="J75" s="93"/>
      <c r="K75" s="91"/>
      <c r="L75" s="84">
        <v>1</v>
      </c>
      <c r="M75" s="92"/>
      <c r="N75" s="92"/>
      <c r="O75" s="93"/>
      <c r="P75" s="107">
        <v>15</v>
      </c>
      <c r="Q75" s="87">
        <v>700</v>
      </c>
      <c r="R75" s="88">
        <v>770</v>
      </c>
      <c r="S75" s="89">
        <v>980</v>
      </c>
      <c r="T75" s="90" t="s">
        <v>101</v>
      </c>
      <c r="U75" s="91"/>
      <c r="V75" s="92"/>
      <c r="W75" s="92"/>
      <c r="X75" s="92"/>
      <c r="Y75" s="92"/>
      <c r="Z75" s="93"/>
      <c r="AA75" s="94"/>
      <c r="AB75" s="92" t="s">
        <v>101</v>
      </c>
      <c r="AI75">
        <f t="shared" si="8"/>
        <v>1</v>
      </c>
      <c r="AJ75">
        <f t="shared" si="9"/>
        <v>0</v>
      </c>
      <c r="AK75" s="177">
        <f t="shared" si="10"/>
        <v>0</v>
      </c>
      <c r="AL75">
        <f t="shared" si="11"/>
        <v>0</v>
      </c>
      <c r="AM75">
        <f t="shared" si="11"/>
        <v>0</v>
      </c>
      <c r="AN75">
        <f t="shared" si="11"/>
        <v>0</v>
      </c>
      <c r="AO75">
        <f t="shared" si="11"/>
        <v>0</v>
      </c>
      <c r="AP75">
        <f t="shared" si="12"/>
        <v>0</v>
      </c>
      <c r="AR75" t="s">
        <v>203</v>
      </c>
    </row>
    <row r="76" spans="1:44" x14ac:dyDescent="0.35">
      <c r="A76" t="str">
        <f t="shared" si="7"/>
        <v>TH-142</v>
      </c>
      <c r="B76" s="122" t="s">
        <v>210</v>
      </c>
      <c r="C76" s="194"/>
      <c r="D76" s="95">
        <v>1</v>
      </c>
      <c r="E76" s="92"/>
      <c r="F76" s="92"/>
      <c r="G76" s="92"/>
      <c r="H76" s="84">
        <v>1</v>
      </c>
      <c r="I76" s="92"/>
      <c r="J76" s="93"/>
      <c r="K76" s="91"/>
      <c r="L76" s="84">
        <v>1</v>
      </c>
      <c r="M76" s="92"/>
      <c r="N76" s="92"/>
      <c r="O76" s="93"/>
      <c r="P76" s="107">
        <v>15</v>
      </c>
      <c r="Q76" s="123">
        <v>1400</v>
      </c>
      <c r="R76" s="124">
        <v>1500</v>
      </c>
      <c r="S76" s="125">
        <v>1800</v>
      </c>
      <c r="T76" s="90" t="s">
        <v>101</v>
      </c>
      <c r="U76" s="91"/>
      <c r="V76" s="92"/>
      <c r="W76" s="92"/>
      <c r="X76" s="92"/>
      <c r="Y76" s="92"/>
      <c r="Z76" s="93"/>
      <c r="AA76" s="94"/>
      <c r="AB76" s="92" t="s">
        <v>101</v>
      </c>
      <c r="AI76">
        <f t="shared" si="8"/>
        <v>1</v>
      </c>
      <c r="AJ76">
        <f t="shared" si="9"/>
        <v>0</v>
      </c>
      <c r="AK76" s="177">
        <f t="shared" si="10"/>
        <v>0</v>
      </c>
      <c r="AL76">
        <f t="shared" si="11"/>
        <v>0</v>
      </c>
      <c r="AM76">
        <f t="shared" si="11"/>
        <v>0</v>
      </c>
      <c r="AN76">
        <f t="shared" si="11"/>
        <v>0</v>
      </c>
      <c r="AO76">
        <f t="shared" si="11"/>
        <v>0</v>
      </c>
      <c r="AP76">
        <f t="shared" si="12"/>
        <v>0</v>
      </c>
      <c r="AR76" t="s">
        <v>203</v>
      </c>
    </row>
    <row r="77" spans="1:44" x14ac:dyDescent="0.35">
      <c r="A77" t="str">
        <f t="shared" si="7"/>
        <v>TH-142</v>
      </c>
      <c r="B77" s="122" t="s">
        <v>211</v>
      </c>
      <c r="C77" s="194"/>
      <c r="D77" s="95">
        <v>1</v>
      </c>
      <c r="E77" s="92"/>
      <c r="F77" s="92"/>
      <c r="G77" s="92"/>
      <c r="H77" s="84">
        <v>1</v>
      </c>
      <c r="I77" s="92"/>
      <c r="J77" s="93"/>
      <c r="K77" s="91"/>
      <c r="L77" s="84">
        <v>1</v>
      </c>
      <c r="M77" s="92"/>
      <c r="N77" s="92"/>
      <c r="O77" s="93"/>
      <c r="P77" s="107">
        <v>15</v>
      </c>
      <c r="Q77" s="123">
        <v>2000</v>
      </c>
      <c r="R77" s="124">
        <v>2200</v>
      </c>
      <c r="S77" s="125">
        <v>2500</v>
      </c>
      <c r="T77" s="90" t="s">
        <v>101</v>
      </c>
      <c r="U77" s="91"/>
      <c r="V77" s="92"/>
      <c r="W77" s="92"/>
      <c r="X77" s="92"/>
      <c r="Y77" s="92"/>
      <c r="Z77" s="93"/>
      <c r="AA77" s="94"/>
      <c r="AB77" s="92" t="s">
        <v>101</v>
      </c>
      <c r="AI77">
        <f t="shared" si="8"/>
        <v>1</v>
      </c>
      <c r="AJ77">
        <f t="shared" si="9"/>
        <v>0</v>
      </c>
      <c r="AK77" s="177">
        <f t="shared" si="10"/>
        <v>0</v>
      </c>
      <c r="AL77">
        <f t="shared" si="11"/>
        <v>0</v>
      </c>
      <c r="AM77">
        <f t="shared" si="11"/>
        <v>0</v>
      </c>
      <c r="AN77">
        <f t="shared" si="11"/>
        <v>0</v>
      </c>
      <c r="AO77">
        <f t="shared" si="11"/>
        <v>0</v>
      </c>
      <c r="AP77">
        <f t="shared" si="12"/>
        <v>0</v>
      </c>
      <c r="AR77" t="s">
        <v>203</v>
      </c>
    </row>
    <row r="78" spans="1:44" x14ac:dyDescent="0.35">
      <c r="A78" t="str">
        <f t="shared" si="7"/>
        <v>TH-142</v>
      </c>
      <c r="B78" s="122" t="s">
        <v>212</v>
      </c>
      <c r="C78" s="192"/>
      <c r="D78" s="95">
        <v>1</v>
      </c>
      <c r="E78" s="92"/>
      <c r="F78" s="92"/>
      <c r="G78" s="92"/>
      <c r="H78" s="84">
        <v>1</v>
      </c>
      <c r="I78" s="92"/>
      <c r="J78" s="93"/>
      <c r="K78" s="91"/>
      <c r="L78" s="84">
        <v>1</v>
      </c>
      <c r="M78" s="92"/>
      <c r="N78" s="92"/>
      <c r="O78" s="93"/>
      <c r="P78" s="107">
        <v>15</v>
      </c>
      <c r="Q78" s="123">
        <v>2300</v>
      </c>
      <c r="R78" s="124">
        <v>2500</v>
      </c>
      <c r="S78" s="125">
        <v>2800</v>
      </c>
      <c r="T78" s="90" t="s">
        <v>101</v>
      </c>
      <c r="U78" s="91"/>
      <c r="V78" s="92"/>
      <c r="W78" s="92"/>
      <c r="X78" s="92"/>
      <c r="Y78" s="92"/>
      <c r="Z78" s="93"/>
      <c r="AA78" s="94"/>
      <c r="AB78" s="92" t="s">
        <v>101</v>
      </c>
      <c r="AI78">
        <f t="shared" si="8"/>
        <v>1</v>
      </c>
      <c r="AJ78">
        <f t="shared" si="9"/>
        <v>0</v>
      </c>
      <c r="AK78" s="177">
        <f t="shared" si="10"/>
        <v>0</v>
      </c>
      <c r="AL78">
        <f t="shared" si="11"/>
        <v>0</v>
      </c>
      <c r="AM78">
        <f t="shared" si="11"/>
        <v>0</v>
      </c>
      <c r="AN78">
        <f t="shared" si="11"/>
        <v>0</v>
      </c>
      <c r="AO78">
        <f t="shared" si="11"/>
        <v>0</v>
      </c>
      <c r="AP78">
        <f t="shared" si="12"/>
        <v>0</v>
      </c>
      <c r="AR78" t="s">
        <v>203</v>
      </c>
    </row>
    <row r="79" spans="1:44" ht="43.5" customHeight="1" x14ac:dyDescent="0.35">
      <c r="A79" t="str">
        <f t="shared" si="7"/>
        <v>TH-141</v>
      </c>
      <c r="B79" s="28" t="s">
        <v>213</v>
      </c>
      <c r="C79" s="198" t="s">
        <v>214</v>
      </c>
      <c r="D79" s="45">
        <v>1</v>
      </c>
      <c r="E79" s="2"/>
      <c r="F79" s="2"/>
      <c r="G79" s="2"/>
      <c r="H79" s="2"/>
      <c r="I79" s="2"/>
      <c r="J79" s="49"/>
      <c r="K79" s="51"/>
      <c r="L79" s="14">
        <v>1</v>
      </c>
      <c r="M79" s="2"/>
      <c r="N79" s="31"/>
      <c r="O79" s="49"/>
      <c r="P79" s="63">
        <v>20</v>
      </c>
      <c r="Q79" s="67">
        <v>570</v>
      </c>
      <c r="R79" s="11">
        <v>460</v>
      </c>
      <c r="S79" s="68">
        <v>310</v>
      </c>
      <c r="T79" s="56" t="s">
        <v>112</v>
      </c>
      <c r="U79" s="51">
        <v>1</v>
      </c>
      <c r="V79" s="2">
        <v>1.1000000000000001</v>
      </c>
      <c r="W79" s="2">
        <v>0.9</v>
      </c>
      <c r="X79" s="2">
        <v>0.7</v>
      </c>
      <c r="Y79" s="2">
        <v>1.4</v>
      </c>
      <c r="Z79" s="49">
        <v>0.7</v>
      </c>
      <c r="AA79" s="15"/>
      <c r="AB79" s="2" t="s">
        <v>112</v>
      </c>
      <c r="AI79">
        <f t="shared" si="8"/>
        <v>1</v>
      </c>
      <c r="AJ79">
        <f t="shared" si="9"/>
        <v>1</v>
      </c>
      <c r="AK79" s="177">
        <f t="shared" si="10"/>
        <v>1.4</v>
      </c>
      <c r="AL79">
        <f t="shared" si="11"/>
        <v>0</v>
      </c>
      <c r="AM79">
        <f t="shared" si="11"/>
        <v>0</v>
      </c>
      <c r="AN79">
        <f t="shared" si="11"/>
        <v>0</v>
      </c>
      <c r="AO79">
        <f t="shared" si="11"/>
        <v>0</v>
      </c>
      <c r="AP79">
        <f t="shared" si="12"/>
        <v>1</v>
      </c>
      <c r="AR79" t="s">
        <v>176</v>
      </c>
    </row>
    <row r="80" spans="1:44" ht="43.5" customHeight="1" x14ac:dyDescent="0.35">
      <c r="A80" t="str">
        <f t="shared" si="7"/>
        <v>TH-141</v>
      </c>
      <c r="B80" s="28" t="s">
        <v>213</v>
      </c>
      <c r="C80" s="199"/>
      <c r="D80" s="45">
        <v>1</v>
      </c>
      <c r="E80" s="14">
        <v>1</v>
      </c>
      <c r="F80" s="2"/>
      <c r="G80" s="2"/>
      <c r="H80" s="2"/>
      <c r="I80" s="2"/>
      <c r="J80" s="49"/>
      <c r="K80" s="51"/>
      <c r="L80" s="14">
        <v>1</v>
      </c>
      <c r="M80" s="2"/>
      <c r="N80" s="31"/>
      <c r="O80" s="49"/>
      <c r="P80" s="63">
        <v>20</v>
      </c>
      <c r="Q80" s="67">
        <v>670</v>
      </c>
      <c r="R80" s="11">
        <v>550</v>
      </c>
      <c r="S80" s="68">
        <v>370</v>
      </c>
      <c r="T80" s="56" t="s">
        <v>112</v>
      </c>
      <c r="U80" s="51">
        <v>1</v>
      </c>
      <c r="V80" s="2">
        <v>1.1000000000000001</v>
      </c>
      <c r="W80" s="2">
        <v>0.9</v>
      </c>
      <c r="X80" s="2">
        <v>0.7</v>
      </c>
      <c r="Y80" s="2">
        <v>1.4</v>
      </c>
      <c r="Z80" s="49">
        <v>0.7</v>
      </c>
      <c r="AA80" s="15"/>
      <c r="AB80" s="2" t="s">
        <v>112</v>
      </c>
      <c r="AI80">
        <f t="shared" si="8"/>
        <v>1</v>
      </c>
      <c r="AJ80">
        <f t="shared" si="9"/>
        <v>1</v>
      </c>
      <c r="AK80" s="177">
        <f t="shared" si="10"/>
        <v>1.4</v>
      </c>
      <c r="AL80">
        <f t="shared" si="11"/>
        <v>0</v>
      </c>
      <c r="AM80">
        <f t="shared" si="11"/>
        <v>0</v>
      </c>
      <c r="AN80">
        <f t="shared" si="11"/>
        <v>0</v>
      </c>
      <c r="AO80">
        <f t="shared" si="11"/>
        <v>0</v>
      </c>
      <c r="AP80">
        <f t="shared" si="12"/>
        <v>1</v>
      </c>
      <c r="AR80" t="s">
        <v>176</v>
      </c>
    </row>
    <row r="81" spans="1:44" ht="43.5" customHeight="1" x14ac:dyDescent="0.35">
      <c r="A81" t="str">
        <f t="shared" si="7"/>
        <v>TH-141</v>
      </c>
      <c r="B81" s="28" t="s">
        <v>215</v>
      </c>
      <c r="C81" s="199"/>
      <c r="D81" s="45">
        <v>1</v>
      </c>
      <c r="E81" s="2"/>
      <c r="F81" s="2"/>
      <c r="G81" s="2"/>
      <c r="H81" s="2"/>
      <c r="I81" s="2"/>
      <c r="J81" s="49"/>
      <c r="K81" s="51"/>
      <c r="L81" s="14">
        <v>1</v>
      </c>
      <c r="M81" s="2"/>
      <c r="N81" s="31"/>
      <c r="O81" s="49"/>
      <c r="P81" s="63">
        <v>20</v>
      </c>
      <c r="Q81" s="67">
        <v>660</v>
      </c>
      <c r="R81" s="11">
        <v>540</v>
      </c>
      <c r="S81" s="68">
        <v>360</v>
      </c>
      <c r="T81" s="56" t="s">
        <v>112</v>
      </c>
      <c r="U81" s="51">
        <v>1</v>
      </c>
      <c r="V81" s="2">
        <v>1.1000000000000001</v>
      </c>
      <c r="W81" s="2">
        <v>0.9</v>
      </c>
      <c r="X81" s="2">
        <v>0.7</v>
      </c>
      <c r="Y81" s="2">
        <v>1.4</v>
      </c>
      <c r="Z81" s="49">
        <v>0.7</v>
      </c>
      <c r="AA81" s="15"/>
      <c r="AB81" s="2" t="s">
        <v>112</v>
      </c>
      <c r="AI81">
        <f t="shared" si="8"/>
        <v>1</v>
      </c>
      <c r="AJ81">
        <f t="shared" si="9"/>
        <v>1</v>
      </c>
      <c r="AK81" s="177">
        <f t="shared" si="10"/>
        <v>1.4</v>
      </c>
      <c r="AL81">
        <f t="shared" si="11"/>
        <v>0</v>
      </c>
      <c r="AM81">
        <f t="shared" si="11"/>
        <v>0</v>
      </c>
      <c r="AN81">
        <f t="shared" si="11"/>
        <v>0</v>
      </c>
      <c r="AO81">
        <f t="shared" si="11"/>
        <v>0</v>
      </c>
      <c r="AP81">
        <f t="shared" si="12"/>
        <v>1</v>
      </c>
      <c r="AR81" t="s">
        <v>176</v>
      </c>
    </row>
    <row r="82" spans="1:44" ht="43.5" customHeight="1" x14ac:dyDescent="0.35">
      <c r="A82" t="str">
        <f t="shared" si="7"/>
        <v>TH-141</v>
      </c>
      <c r="B82" s="28" t="s">
        <v>215</v>
      </c>
      <c r="C82" s="199"/>
      <c r="D82" s="45">
        <v>1</v>
      </c>
      <c r="E82" s="14">
        <v>1</v>
      </c>
      <c r="F82" s="2"/>
      <c r="G82" s="2"/>
      <c r="H82" s="2"/>
      <c r="I82" s="2"/>
      <c r="J82" s="49"/>
      <c r="K82" s="51"/>
      <c r="L82" s="14">
        <v>1</v>
      </c>
      <c r="M82" s="2"/>
      <c r="N82" s="31"/>
      <c r="O82" s="49"/>
      <c r="P82" s="63">
        <v>20</v>
      </c>
      <c r="Q82" s="67">
        <v>780</v>
      </c>
      <c r="R82" s="11">
        <v>640</v>
      </c>
      <c r="S82" s="68">
        <v>430</v>
      </c>
      <c r="T82" s="56" t="s">
        <v>112</v>
      </c>
      <c r="U82" s="51">
        <v>1</v>
      </c>
      <c r="V82" s="2">
        <v>1.1000000000000001</v>
      </c>
      <c r="W82" s="2">
        <v>0.9</v>
      </c>
      <c r="X82" s="2">
        <v>0.7</v>
      </c>
      <c r="Y82" s="2">
        <v>1.4</v>
      </c>
      <c r="Z82" s="49">
        <v>0.7</v>
      </c>
      <c r="AA82" s="15"/>
      <c r="AB82" s="2" t="s">
        <v>112</v>
      </c>
      <c r="AI82">
        <f t="shared" si="8"/>
        <v>1</v>
      </c>
      <c r="AJ82">
        <f t="shared" si="9"/>
        <v>1</v>
      </c>
      <c r="AK82" s="177">
        <f t="shared" si="10"/>
        <v>1.4</v>
      </c>
      <c r="AL82">
        <f t="shared" si="11"/>
        <v>0</v>
      </c>
      <c r="AM82">
        <f t="shared" si="11"/>
        <v>0</v>
      </c>
      <c r="AN82">
        <f t="shared" si="11"/>
        <v>0</v>
      </c>
      <c r="AO82">
        <f t="shared" si="11"/>
        <v>0</v>
      </c>
      <c r="AP82">
        <f t="shared" si="12"/>
        <v>1</v>
      </c>
      <c r="AR82" t="s">
        <v>176</v>
      </c>
    </row>
    <row r="83" spans="1:44" ht="43.5" customHeight="1" x14ac:dyDescent="0.35">
      <c r="A83" t="str">
        <f t="shared" si="7"/>
        <v>TH-141</v>
      </c>
      <c r="B83" s="28" t="s">
        <v>216</v>
      </c>
      <c r="C83" s="199"/>
      <c r="D83" s="45">
        <v>1</v>
      </c>
      <c r="E83" s="2"/>
      <c r="F83" s="2"/>
      <c r="G83" s="2"/>
      <c r="H83" s="2"/>
      <c r="I83" s="2"/>
      <c r="J83" s="49"/>
      <c r="K83" s="51"/>
      <c r="L83" s="14">
        <v>1</v>
      </c>
      <c r="M83" s="2"/>
      <c r="N83" s="31"/>
      <c r="O83" s="49"/>
      <c r="P83" s="63">
        <v>20</v>
      </c>
      <c r="Q83" s="67">
        <v>690</v>
      </c>
      <c r="R83" s="11">
        <v>560</v>
      </c>
      <c r="S83" s="68">
        <v>370</v>
      </c>
      <c r="T83" s="56" t="s">
        <v>112</v>
      </c>
      <c r="U83" s="51">
        <v>1</v>
      </c>
      <c r="V83" s="2">
        <v>1.1000000000000001</v>
      </c>
      <c r="W83" s="2">
        <v>0.9</v>
      </c>
      <c r="X83" s="2">
        <v>0.7</v>
      </c>
      <c r="Y83" s="2">
        <v>1.4</v>
      </c>
      <c r="Z83" s="49">
        <v>0.7</v>
      </c>
      <c r="AA83" s="15"/>
      <c r="AB83" s="2" t="s">
        <v>112</v>
      </c>
      <c r="AI83">
        <f t="shared" si="8"/>
        <v>1</v>
      </c>
      <c r="AJ83">
        <f t="shared" si="9"/>
        <v>1</v>
      </c>
      <c r="AK83" s="177">
        <f t="shared" si="10"/>
        <v>1.4</v>
      </c>
      <c r="AL83">
        <f t="shared" si="11"/>
        <v>0</v>
      </c>
      <c r="AM83">
        <f t="shared" si="11"/>
        <v>0</v>
      </c>
      <c r="AN83">
        <f t="shared" si="11"/>
        <v>0</v>
      </c>
      <c r="AO83">
        <f t="shared" si="11"/>
        <v>0</v>
      </c>
      <c r="AP83">
        <f t="shared" si="12"/>
        <v>1</v>
      </c>
      <c r="AR83" t="s">
        <v>176</v>
      </c>
    </row>
    <row r="84" spans="1:44" ht="43.5" customHeight="1" x14ac:dyDescent="0.35">
      <c r="A84" t="str">
        <f t="shared" si="7"/>
        <v>TH-141</v>
      </c>
      <c r="B84" s="28" t="s">
        <v>216</v>
      </c>
      <c r="C84" s="199"/>
      <c r="D84" s="45">
        <v>1</v>
      </c>
      <c r="E84" s="14">
        <v>1</v>
      </c>
      <c r="F84" s="2"/>
      <c r="G84" s="2"/>
      <c r="H84" s="2"/>
      <c r="I84" s="2"/>
      <c r="J84" s="49"/>
      <c r="K84" s="51"/>
      <c r="L84" s="14">
        <v>1</v>
      </c>
      <c r="M84" s="2"/>
      <c r="N84" s="31"/>
      <c r="O84" s="49"/>
      <c r="P84" s="63">
        <v>20</v>
      </c>
      <c r="Q84" s="67">
        <v>820</v>
      </c>
      <c r="R84" s="11">
        <v>670</v>
      </c>
      <c r="S84" s="68">
        <v>440</v>
      </c>
      <c r="T84" s="56" t="s">
        <v>112</v>
      </c>
      <c r="U84" s="51">
        <v>1</v>
      </c>
      <c r="V84" s="2">
        <v>1.1000000000000001</v>
      </c>
      <c r="W84" s="2">
        <v>0.9</v>
      </c>
      <c r="X84" s="2">
        <v>0.7</v>
      </c>
      <c r="Y84" s="2">
        <v>1.4</v>
      </c>
      <c r="Z84" s="49">
        <v>0.7</v>
      </c>
      <c r="AA84" s="15"/>
      <c r="AB84" s="2" t="s">
        <v>112</v>
      </c>
      <c r="AI84">
        <f t="shared" si="8"/>
        <v>1</v>
      </c>
      <c r="AJ84">
        <f t="shared" si="9"/>
        <v>1</v>
      </c>
      <c r="AK84" s="177">
        <f t="shared" si="10"/>
        <v>1.4</v>
      </c>
      <c r="AL84">
        <f t="shared" si="11"/>
        <v>0</v>
      </c>
      <c r="AM84">
        <f t="shared" si="11"/>
        <v>0</v>
      </c>
      <c r="AN84">
        <f t="shared" si="11"/>
        <v>0</v>
      </c>
      <c r="AO84">
        <f t="shared" si="11"/>
        <v>0</v>
      </c>
      <c r="AP84">
        <f t="shared" si="12"/>
        <v>1</v>
      </c>
      <c r="AR84" t="s">
        <v>176</v>
      </c>
    </row>
    <row r="85" spans="1:44" ht="43.5" customHeight="1" x14ac:dyDescent="0.35">
      <c r="A85" t="str">
        <f t="shared" si="7"/>
        <v>TH-141</v>
      </c>
      <c r="B85" s="28" t="s">
        <v>217</v>
      </c>
      <c r="C85" s="199"/>
      <c r="D85" s="45">
        <v>1</v>
      </c>
      <c r="E85" s="2"/>
      <c r="F85" s="2"/>
      <c r="G85" s="2"/>
      <c r="H85" s="2"/>
      <c r="I85" s="2"/>
      <c r="J85" s="49"/>
      <c r="K85" s="51"/>
      <c r="L85" s="14">
        <v>1</v>
      </c>
      <c r="M85" s="2"/>
      <c r="N85" s="31"/>
      <c r="O85" s="49"/>
      <c r="P85" s="63">
        <v>20</v>
      </c>
      <c r="Q85" s="67">
        <v>870</v>
      </c>
      <c r="R85" s="11">
        <v>710</v>
      </c>
      <c r="S85" s="68">
        <v>470</v>
      </c>
      <c r="T85" s="56" t="s">
        <v>112</v>
      </c>
      <c r="U85" s="51">
        <v>1</v>
      </c>
      <c r="V85" s="2">
        <v>1.1000000000000001</v>
      </c>
      <c r="W85" s="2">
        <v>0.9</v>
      </c>
      <c r="X85" s="2">
        <v>0.7</v>
      </c>
      <c r="Y85" s="2">
        <v>1.4</v>
      </c>
      <c r="Z85" s="49">
        <v>0.7</v>
      </c>
      <c r="AA85" s="15"/>
      <c r="AB85" s="2" t="s">
        <v>112</v>
      </c>
      <c r="AI85">
        <f t="shared" si="8"/>
        <v>1</v>
      </c>
      <c r="AJ85">
        <f t="shared" si="9"/>
        <v>1</v>
      </c>
      <c r="AK85" s="177">
        <f t="shared" si="10"/>
        <v>1.4</v>
      </c>
      <c r="AL85">
        <f t="shared" si="11"/>
        <v>0</v>
      </c>
      <c r="AM85">
        <f t="shared" si="11"/>
        <v>0</v>
      </c>
      <c r="AN85">
        <f t="shared" si="11"/>
        <v>0</v>
      </c>
      <c r="AO85">
        <f t="shared" si="11"/>
        <v>0</v>
      </c>
      <c r="AP85">
        <f t="shared" si="12"/>
        <v>1</v>
      </c>
      <c r="AR85" t="s">
        <v>176</v>
      </c>
    </row>
    <row r="86" spans="1:44" ht="43.5" customHeight="1" x14ac:dyDescent="0.35">
      <c r="A86" t="str">
        <f t="shared" si="7"/>
        <v>TH-141</v>
      </c>
      <c r="B86" s="28" t="s">
        <v>217</v>
      </c>
      <c r="C86" s="200"/>
      <c r="D86" s="45">
        <v>1</v>
      </c>
      <c r="E86" s="14">
        <v>1</v>
      </c>
      <c r="F86" s="2"/>
      <c r="G86" s="2"/>
      <c r="H86" s="2"/>
      <c r="I86" s="2"/>
      <c r="J86" s="49"/>
      <c r="K86" s="51"/>
      <c r="L86" s="14">
        <v>1</v>
      </c>
      <c r="M86" s="2"/>
      <c r="N86" s="31"/>
      <c r="O86" s="49"/>
      <c r="P86" s="63">
        <v>20</v>
      </c>
      <c r="Q86" s="67">
        <v>1000</v>
      </c>
      <c r="R86" s="11">
        <v>850</v>
      </c>
      <c r="S86" s="68">
        <v>560</v>
      </c>
      <c r="T86" s="56" t="s">
        <v>112</v>
      </c>
      <c r="U86" s="51">
        <v>1</v>
      </c>
      <c r="V86" s="2">
        <v>1.1000000000000001</v>
      </c>
      <c r="W86" s="2">
        <v>0.9</v>
      </c>
      <c r="X86" s="2">
        <v>0.7</v>
      </c>
      <c r="Y86" s="2">
        <v>1.4</v>
      </c>
      <c r="Z86" s="49">
        <v>0.7</v>
      </c>
      <c r="AA86" s="15"/>
      <c r="AB86" s="2" t="s">
        <v>112</v>
      </c>
      <c r="AI86">
        <f t="shared" si="8"/>
        <v>1</v>
      </c>
      <c r="AJ86">
        <f t="shared" si="9"/>
        <v>1</v>
      </c>
      <c r="AK86" s="177">
        <f t="shared" si="10"/>
        <v>1.4</v>
      </c>
      <c r="AL86">
        <f t="shared" si="11"/>
        <v>0</v>
      </c>
      <c r="AM86">
        <f t="shared" si="11"/>
        <v>0</v>
      </c>
      <c r="AN86">
        <f t="shared" si="11"/>
        <v>0</v>
      </c>
      <c r="AO86">
        <f t="shared" si="11"/>
        <v>0</v>
      </c>
      <c r="AP86">
        <f t="shared" si="12"/>
        <v>1</v>
      </c>
      <c r="AR86" t="s">
        <v>176</v>
      </c>
    </row>
    <row r="87" spans="1:44" ht="43.5" customHeight="1" x14ac:dyDescent="0.35">
      <c r="A87" t="str">
        <f t="shared" si="7"/>
        <v>TH-140</v>
      </c>
      <c r="B87" s="126" t="s">
        <v>218</v>
      </c>
      <c r="C87" s="196" t="s">
        <v>219</v>
      </c>
      <c r="D87" s="95">
        <v>1</v>
      </c>
      <c r="E87" s="92"/>
      <c r="F87" s="92"/>
      <c r="G87" s="92"/>
      <c r="H87" s="92"/>
      <c r="I87" s="92"/>
      <c r="J87" s="93"/>
      <c r="K87" s="91"/>
      <c r="L87" s="84">
        <v>1</v>
      </c>
      <c r="M87" s="92"/>
      <c r="N87" s="92"/>
      <c r="O87" s="93"/>
      <c r="P87" s="107">
        <v>22</v>
      </c>
      <c r="Q87" s="87">
        <v>600</v>
      </c>
      <c r="R87" s="88">
        <v>490</v>
      </c>
      <c r="S87" s="89">
        <v>330</v>
      </c>
      <c r="T87" s="90" t="s">
        <v>112</v>
      </c>
      <c r="U87" s="91">
        <v>1</v>
      </c>
      <c r="V87" s="92">
        <v>1.1000000000000001</v>
      </c>
      <c r="W87" s="92">
        <v>0.9</v>
      </c>
      <c r="X87" s="92">
        <v>0.7</v>
      </c>
      <c r="Y87" s="92">
        <v>1.4</v>
      </c>
      <c r="Z87" s="93">
        <v>0.7</v>
      </c>
      <c r="AA87" s="94"/>
      <c r="AB87" s="92" t="s">
        <v>112</v>
      </c>
      <c r="AI87">
        <f t="shared" si="8"/>
        <v>1</v>
      </c>
      <c r="AJ87">
        <f t="shared" si="9"/>
        <v>1</v>
      </c>
      <c r="AK87" s="177">
        <f t="shared" si="10"/>
        <v>1.4</v>
      </c>
      <c r="AL87">
        <f t="shared" si="11"/>
        <v>0</v>
      </c>
      <c r="AM87">
        <f t="shared" si="11"/>
        <v>0</v>
      </c>
      <c r="AN87">
        <f t="shared" si="11"/>
        <v>0</v>
      </c>
      <c r="AO87">
        <f t="shared" si="11"/>
        <v>0</v>
      </c>
      <c r="AP87">
        <f t="shared" si="12"/>
        <v>1</v>
      </c>
      <c r="AR87" t="s">
        <v>176</v>
      </c>
    </row>
    <row r="88" spans="1:44" ht="43.5" customHeight="1" x14ac:dyDescent="0.35">
      <c r="A88" t="str">
        <f t="shared" si="7"/>
        <v>TH-140</v>
      </c>
      <c r="B88" s="126" t="s">
        <v>218</v>
      </c>
      <c r="C88" s="201"/>
      <c r="D88" s="95">
        <v>1</v>
      </c>
      <c r="E88" s="84">
        <v>1</v>
      </c>
      <c r="F88" s="92"/>
      <c r="G88" s="92"/>
      <c r="H88" s="92"/>
      <c r="I88" s="92"/>
      <c r="J88" s="93"/>
      <c r="K88" s="91"/>
      <c r="L88" s="84">
        <v>1</v>
      </c>
      <c r="M88" s="92"/>
      <c r="N88" s="92"/>
      <c r="O88" s="93"/>
      <c r="P88" s="107">
        <v>22</v>
      </c>
      <c r="Q88" s="87">
        <v>710</v>
      </c>
      <c r="R88" s="88">
        <v>580</v>
      </c>
      <c r="S88" s="89">
        <v>390</v>
      </c>
      <c r="T88" s="90" t="s">
        <v>112</v>
      </c>
      <c r="U88" s="91">
        <v>1</v>
      </c>
      <c r="V88" s="92">
        <v>1.1000000000000001</v>
      </c>
      <c r="W88" s="92">
        <v>0.9</v>
      </c>
      <c r="X88" s="92">
        <v>0.7</v>
      </c>
      <c r="Y88" s="92">
        <v>1.4</v>
      </c>
      <c r="Z88" s="93">
        <v>0.7</v>
      </c>
      <c r="AA88" s="94"/>
      <c r="AB88" s="92" t="s">
        <v>112</v>
      </c>
      <c r="AI88">
        <f t="shared" si="8"/>
        <v>1</v>
      </c>
      <c r="AJ88">
        <f t="shared" si="9"/>
        <v>1</v>
      </c>
      <c r="AK88" s="177">
        <f t="shared" si="10"/>
        <v>1.4</v>
      </c>
      <c r="AL88">
        <f t="shared" si="11"/>
        <v>0</v>
      </c>
      <c r="AM88">
        <f t="shared" si="11"/>
        <v>0</v>
      </c>
      <c r="AN88">
        <f t="shared" si="11"/>
        <v>0</v>
      </c>
      <c r="AO88">
        <f t="shared" si="11"/>
        <v>0</v>
      </c>
      <c r="AP88">
        <f t="shared" si="12"/>
        <v>1</v>
      </c>
      <c r="AR88" t="s">
        <v>176</v>
      </c>
    </row>
    <row r="89" spans="1:44" ht="43.5" customHeight="1" x14ac:dyDescent="0.35">
      <c r="A89" t="str">
        <f t="shared" si="7"/>
        <v>TH-140</v>
      </c>
      <c r="B89" s="126" t="s">
        <v>220</v>
      </c>
      <c r="C89" s="201"/>
      <c r="D89" s="95">
        <v>1</v>
      </c>
      <c r="E89" s="92"/>
      <c r="F89" s="92"/>
      <c r="G89" s="92"/>
      <c r="H89" s="92"/>
      <c r="I89" s="92"/>
      <c r="J89" s="93"/>
      <c r="K89" s="91"/>
      <c r="L89" s="84">
        <v>1</v>
      </c>
      <c r="M89" s="92"/>
      <c r="N89" s="92"/>
      <c r="O89" s="93"/>
      <c r="P89" s="107">
        <v>22</v>
      </c>
      <c r="Q89" s="87">
        <v>700</v>
      </c>
      <c r="R89" s="88">
        <v>570</v>
      </c>
      <c r="S89" s="89">
        <v>380</v>
      </c>
      <c r="T89" s="90" t="s">
        <v>112</v>
      </c>
      <c r="U89" s="91">
        <v>1</v>
      </c>
      <c r="V89" s="92">
        <v>1.1000000000000001</v>
      </c>
      <c r="W89" s="92">
        <v>0.9</v>
      </c>
      <c r="X89" s="92">
        <v>0.7</v>
      </c>
      <c r="Y89" s="92">
        <v>1.4</v>
      </c>
      <c r="Z89" s="93">
        <v>0.7</v>
      </c>
      <c r="AA89" s="94"/>
      <c r="AB89" s="92" t="s">
        <v>112</v>
      </c>
      <c r="AI89">
        <f t="shared" si="8"/>
        <v>1</v>
      </c>
      <c r="AJ89">
        <f t="shared" si="9"/>
        <v>1</v>
      </c>
      <c r="AK89" s="177">
        <f t="shared" si="10"/>
        <v>1.4</v>
      </c>
      <c r="AL89">
        <f t="shared" si="11"/>
        <v>0</v>
      </c>
      <c r="AM89">
        <f t="shared" si="11"/>
        <v>0</v>
      </c>
      <c r="AN89">
        <f t="shared" si="11"/>
        <v>0</v>
      </c>
      <c r="AO89">
        <f t="shared" si="11"/>
        <v>0</v>
      </c>
      <c r="AP89">
        <f t="shared" si="12"/>
        <v>1</v>
      </c>
      <c r="AR89" t="s">
        <v>176</v>
      </c>
    </row>
    <row r="90" spans="1:44" ht="43.5" customHeight="1" x14ac:dyDescent="0.35">
      <c r="A90" t="str">
        <f t="shared" si="7"/>
        <v>TH-140</v>
      </c>
      <c r="B90" s="126" t="s">
        <v>220</v>
      </c>
      <c r="C90" s="201"/>
      <c r="D90" s="95">
        <v>1</v>
      </c>
      <c r="E90" s="84">
        <v>1</v>
      </c>
      <c r="F90" s="92"/>
      <c r="G90" s="92"/>
      <c r="H90" s="92"/>
      <c r="I90" s="92"/>
      <c r="J90" s="93"/>
      <c r="K90" s="91"/>
      <c r="L90" s="84">
        <v>1</v>
      </c>
      <c r="M90" s="92"/>
      <c r="N90" s="92"/>
      <c r="O90" s="93"/>
      <c r="P90" s="107">
        <v>22</v>
      </c>
      <c r="Q90" s="87">
        <v>830</v>
      </c>
      <c r="R90" s="88">
        <v>680</v>
      </c>
      <c r="S90" s="89">
        <v>450</v>
      </c>
      <c r="T90" s="90" t="s">
        <v>112</v>
      </c>
      <c r="U90" s="91">
        <v>1</v>
      </c>
      <c r="V90" s="92">
        <v>1.1000000000000001</v>
      </c>
      <c r="W90" s="92">
        <v>0.9</v>
      </c>
      <c r="X90" s="92">
        <v>0.7</v>
      </c>
      <c r="Y90" s="92">
        <v>1.4</v>
      </c>
      <c r="Z90" s="93">
        <v>0.7</v>
      </c>
      <c r="AA90" s="94"/>
      <c r="AB90" s="92" t="s">
        <v>112</v>
      </c>
      <c r="AI90">
        <f t="shared" si="8"/>
        <v>1</v>
      </c>
      <c r="AJ90">
        <f t="shared" si="9"/>
        <v>1</v>
      </c>
      <c r="AK90" s="177">
        <f t="shared" si="10"/>
        <v>1.4</v>
      </c>
      <c r="AL90">
        <f t="shared" si="11"/>
        <v>0</v>
      </c>
      <c r="AM90">
        <f t="shared" si="11"/>
        <v>0</v>
      </c>
      <c r="AN90">
        <f t="shared" si="11"/>
        <v>0</v>
      </c>
      <c r="AO90">
        <f t="shared" si="11"/>
        <v>0</v>
      </c>
      <c r="AP90">
        <f t="shared" si="12"/>
        <v>1</v>
      </c>
      <c r="AR90" t="s">
        <v>176</v>
      </c>
    </row>
    <row r="91" spans="1:44" ht="43.5" customHeight="1" x14ac:dyDescent="0.35">
      <c r="A91" t="str">
        <f t="shared" si="7"/>
        <v>TH-140</v>
      </c>
      <c r="B91" s="126" t="s">
        <v>221</v>
      </c>
      <c r="C91" s="201"/>
      <c r="D91" s="95">
        <v>1</v>
      </c>
      <c r="E91" s="92"/>
      <c r="F91" s="92"/>
      <c r="G91" s="92"/>
      <c r="H91" s="92"/>
      <c r="I91" s="92"/>
      <c r="J91" s="93"/>
      <c r="K91" s="91"/>
      <c r="L91" s="84">
        <v>1</v>
      </c>
      <c r="M91" s="92"/>
      <c r="N91" s="92"/>
      <c r="O91" s="93"/>
      <c r="P91" s="107">
        <v>22</v>
      </c>
      <c r="Q91" s="87">
        <v>730</v>
      </c>
      <c r="R91" s="88">
        <v>600</v>
      </c>
      <c r="S91" s="89">
        <v>400</v>
      </c>
      <c r="T91" s="90" t="s">
        <v>112</v>
      </c>
      <c r="U91" s="91">
        <v>1</v>
      </c>
      <c r="V91" s="92">
        <v>1.1000000000000001</v>
      </c>
      <c r="W91" s="92">
        <v>0.9</v>
      </c>
      <c r="X91" s="92">
        <v>0.7</v>
      </c>
      <c r="Y91" s="92">
        <v>1.4</v>
      </c>
      <c r="Z91" s="93">
        <v>0.7</v>
      </c>
      <c r="AA91" s="94"/>
      <c r="AB91" s="92" t="s">
        <v>112</v>
      </c>
      <c r="AI91">
        <f t="shared" si="8"/>
        <v>1</v>
      </c>
      <c r="AJ91">
        <f t="shared" si="9"/>
        <v>1</v>
      </c>
      <c r="AK91" s="177">
        <f t="shared" si="10"/>
        <v>1.4</v>
      </c>
      <c r="AL91">
        <f t="shared" si="11"/>
        <v>0</v>
      </c>
      <c r="AM91">
        <f t="shared" si="11"/>
        <v>0</v>
      </c>
      <c r="AN91">
        <f t="shared" si="11"/>
        <v>0</v>
      </c>
      <c r="AO91">
        <f t="shared" si="11"/>
        <v>0</v>
      </c>
      <c r="AP91">
        <f t="shared" si="12"/>
        <v>1</v>
      </c>
      <c r="AR91" t="s">
        <v>176</v>
      </c>
    </row>
    <row r="92" spans="1:44" ht="43.5" customHeight="1" x14ac:dyDescent="0.35">
      <c r="A92" t="str">
        <f t="shared" si="7"/>
        <v>TH-140</v>
      </c>
      <c r="B92" s="126" t="s">
        <v>221</v>
      </c>
      <c r="C92" s="201"/>
      <c r="D92" s="95">
        <v>1</v>
      </c>
      <c r="E92" s="84">
        <v>1</v>
      </c>
      <c r="F92" s="92"/>
      <c r="G92" s="92"/>
      <c r="H92" s="92"/>
      <c r="I92" s="92"/>
      <c r="J92" s="93"/>
      <c r="K92" s="91"/>
      <c r="L92" s="84">
        <v>1</v>
      </c>
      <c r="M92" s="92"/>
      <c r="N92" s="92"/>
      <c r="O92" s="93"/>
      <c r="P92" s="107">
        <v>22</v>
      </c>
      <c r="Q92" s="87">
        <v>870</v>
      </c>
      <c r="R92" s="88">
        <v>710</v>
      </c>
      <c r="S92" s="89">
        <v>470</v>
      </c>
      <c r="T92" s="90" t="s">
        <v>112</v>
      </c>
      <c r="U92" s="91">
        <v>1</v>
      </c>
      <c r="V92" s="92">
        <v>1.1000000000000001</v>
      </c>
      <c r="W92" s="92">
        <v>0.9</v>
      </c>
      <c r="X92" s="92">
        <v>0.7</v>
      </c>
      <c r="Y92" s="92">
        <v>1.4</v>
      </c>
      <c r="Z92" s="93">
        <v>0.7</v>
      </c>
      <c r="AA92" s="94"/>
      <c r="AB92" s="92" t="s">
        <v>112</v>
      </c>
      <c r="AI92">
        <f t="shared" si="8"/>
        <v>1</v>
      </c>
      <c r="AJ92">
        <f t="shared" si="9"/>
        <v>1</v>
      </c>
      <c r="AK92" s="177">
        <f t="shared" si="10"/>
        <v>1.4</v>
      </c>
      <c r="AL92">
        <f t="shared" si="11"/>
        <v>0</v>
      </c>
      <c r="AM92">
        <f t="shared" si="11"/>
        <v>0</v>
      </c>
      <c r="AN92">
        <f t="shared" si="11"/>
        <v>0</v>
      </c>
      <c r="AO92">
        <f t="shared" si="11"/>
        <v>0</v>
      </c>
      <c r="AP92">
        <f t="shared" si="12"/>
        <v>1</v>
      </c>
      <c r="AR92" t="s">
        <v>176</v>
      </c>
    </row>
    <row r="93" spans="1:44" ht="43.5" customHeight="1" x14ac:dyDescent="0.35">
      <c r="A93" t="str">
        <f t="shared" si="7"/>
        <v>TH-140</v>
      </c>
      <c r="B93" s="126" t="s">
        <v>222</v>
      </c>
      <c r="C93" s="201"/>
      <c r="D93" s="95">
        <v>1</v>
      </c>
      <c r="E93" s="92"/>
      <c r="F93" s="92"/>
      <c r="G93" s="92"/>
      <c r="H93" s="92"/>
      <c r="I93" s="92"/>
      <c r="J93" s="93"/>
      <c r="K93" s="91"/>
      <c r="L93" s="84">
        <v>1</v>
      </c>
      <c r="M93" s="92"/>
      <c r="N93" s="92"/>
      <c r="O93" s="93"/>
      <c r="P93" s="107">
        <v>22</v>
      </c>
      <c r="Q93" s="87">
        <v>930</v>
      </c>
      <c r="R93" s="88">
        <v>760</v>
      </c>
      <c r="S93" s="89">
        <v>500</v>
      </c>
      <c r="T93" s="90" t="s">
        <v>112</v>
      </c>
      <c r="U93" s="91">
        <v>1</v>
      </c>
      <c r="V93" s="92">
        <v>1.1000000000000001</v>
      </c>
      <c r="W93" s="92">
        <v>0.9</v>
      </c>
      <c r="X93" s="92">
        <v>0.7</v>
      </c>
      <c r="Y93" s="92">
        <v>1.4</v>
      </c>
      <c r="Z93" s="93">
        <v>0.7</v>
      </c>
      <c r="AA93" s="94"/>
      <c r="AB93" s="92" t="s">
        <v>112</v>
      </c>
      <c r="AI93">
        <f t="shared" si="8"/>
        <v>1</v>
      </c>
      <c r="AJ93">
        <f t="shared" si="9"/>
        <v>1</v>
      </c>
      <c r="AK93" s="177">
        <f t="shared" si="10"/>
        <v>1.4</v>
      </c>
      <c r="AL93">
        <f t="shared" si="11"/>
        <v>0</v>
      </c>
      <c r="AM93">
        <f t="shared" si="11"/>
        <v>0</v>
      </c>
      <c r="AN93">
        <f t="shared" si="11"/>
        <v>0</v>
      </c>
      <c r="AO93">
        <f t="shared" si="11"/>
        <v>0</v>
      </c>
      <c r="AP93">
        <f t="shared" si="12"/>
        <v>1</v>
      </c>
      <c r="AR93" t="s">
        <v>176</v>
      </c>
    </row>
    <row r="94" spans="1:44" ht="43.5" customHeight="1" x14ac:dyDescent="0.35">
      <c r="A94" t="str">
        <f t="shared" si="7"/>
        <v>TH-140</v>
      </c>
      <c r="B94" s="126" t="s">
        <v>222</v>
      </c>
      <c r="C94" s="197"/>
      <c r="D94" s="95">
        <v>1</v>
      </c>
      <c r="E94" s="84">
        <v>1</v>
      </c>
      <c r="F94" s="92"/>
      <c r="G94" s="92"/>
      <c r="H94" s="92"/>
      <c r="I94" s="92"/>
      <c r="J94" s="93"/>
      <c r="K94" s="91"/>
      <c r="L94" s="84">
        <v>1</v>
      </c>
      <c r="M94" s="92"/>
      <c r="N94" s="92"/>
      <c r="O94" s="93"/>
      <c r="P94" s="107">
        <v>22</v>
      </c>
      <c r="Q94" s="87">
        <v>1100</v>
      </c>
      <c r="R94" s="88">
        <v>900</v>
      </c>
      <c r="S94" s="89">
        <v>600</v>
      </c>
      <c r="T94" s="90" t="s">
        <v>112</v>
      </c>
      <c r="U94" s="91">
        <v>1</v>
      </c>
      <c r="V94" s="92">
        <v>1.1000000000000001</v>
      </c>
      <c r="W94" s="92">
        <v>0.9</v>
      </c>
      <c r="X94" s="92">
        <v>0.7</v>
      </c>
      <c r="Y94" s="92">
        <v>1.4</v>
      </c>
      <c r="Z94" s="93">
        <v>0.7</v>
      </c>
      <c r="AA94" s="94"/>
      <c r="AB94" s="92" t="s">
        <v>112</v>
      </c>
      <c r="AI94">
        <f t="shared" si="8"/>
        <v>1</v>
      </c>
      <c r="AJ94">
        <f t="shared" si="9"/>
        <v>1</v>
      </c>
      <c r="AK94" s="177">
        <f t="shared" si="10"/>
        <v>1.4</v>
      </c>
      <c r="AL94">
        <f t="shared" si="11"/>
        <v>0</v>
      </c>
      <c r="AM94">
        <f t="shared" si="11"/>
        <v>0</v>
      </c>
      <c r="AN94">
        <f t="shared" si="11"/>
        <v>0</v>
      </c>
      <c r="AO94">
        <f t="shared" si="11"/>
        <v>0</v>
      </c>
      <c r="AP94">
        <f t="shared" si="12"/>
        <v>1</v>
      </c>
      <c r="AR94" t="s">
        <v>176</v>
      </c>
    </row>
    <row r="95" spans="1:44" ht="29" x14ac:dyDescent="0.35">
      <c r="A95" t="str">
        <f t="shared" si="7"/>
        <v>EQ-117</v>
      </c>
      <c r="B95" s="28" t="s">
        <v>223</v>
      </c>
      <c r="C95" s="193" t="s">
        <v>224</v>
      </c>
      <c r="D95" s="45"/>
      <c r="E95" s="14"/>
      <c r="G95" s="14">
        <v>1</v>
      </c>
      <c r="H95" s="14"/>
      <c r="I95" s="14"/>
      <c r="J95" s="46"/>
      <c r="K95" s="45"/>
      <c r="L95" s="14">
        <v>1</v>
      </c>
      <c r="M95" s="14"/>
      <c r="N95" s="14"/>
      <c r="O95" s="44"/>
      <c r="P95" s="63">
        <v>15</v>
      </c>
      <c r="Q95" s="74">
        <v>7300</v>
      </c>
      <c r="R95" s="13">
        <v>7300</v>
      </c>
      <c r="S95" s="75">
        <v>7300</v>
      </c>
      <c r="T95" s="59" t="s">
        <v>101</v>
      </c>
      <c r="U95" s="51"/>
      <c r="V95" s="2"/>
      <c r="W95" s="2"/>
      <c r="X95" s="2"/>
      <c r="Y95" s="2"/>
      <c r="Z95" s="49"/>
      <c r="AA95" s="15"/>
      <c r="AB95" s="12" t="s">
        <v>101</v>
      </c>
      <c r="AC95" s="2"/>
      <c r="AD95" s="2" t="s">
        <v>154</v>
      </c>
      <c r="AE95" s="2"/>
      <c r="AF95" s="2"/>
      <c r="AG95" s="2"/>
      <c r="AH95" s="22"/>
      <c r="AI95">
        <f t="shared" si="8"/>
        <v>0</v>
      </c>
      <c r="AJ95">
        <f t="shared" si="9"/>
        <v>0</v>
      </c>
      <c r="AK95" s="177">
        <f t="shared" si="10"/>
        <v>0</v>
      </c>
      <c r="AL95">
        <f t="shared" si="11"/>
        <v>0</v>
      </c>
      <c r="AM95">
        <f t="shared" si="11"/>
        <v>0</v>
      </c>
      <c r="AN95">
        <f t="shared" si="11"/>
        <v>0</v>
      </c>
      <c r="AO95">
        <f t="shared" si="11"/>
        <v>0</v>
      </c>
      <c r="AP95">
        <f t="shared" si="12"/>
        <v>0</v>
      </c>
    </row>
    <row r="96" spans="1:44" ht="29" x14ac:dyDescent="0.35">
      <c r="A96" t="str">
        <f t="shared" si="7"/>
        <v>EQ-117</v>
      </c>
      <c r="B96" s="28" t="s">
        <v>225</v>
      </c>
      <c r="C96" s="189"/>
      <c r="D96" s="45"/>
      <c r="E96" s="14"/>
      <c r="F96" s="14"/>
      <c r="G96" s="14">
        <v>1</v>
      </c>
      <c r="H96" s="14"/>
      <c r="I96" s="14"/>
      <c r="J96" s="46"/>
      <c r="K96" s="45"/>
      <c r="L96" s="14">
        <v>1</v>
      </c>
      <c r="M96" s="14"/>
      <c r="N96" s="14"/>
      <c r="O96" s="44"/>
      <c r="P96" s="63">
        <v>15</v>
      </c>
      <c r="Q96" s="74">
        <v>8400</v>
      </c>
      <c r="R96" s="13">
        <v>8400</v>
      </c>
      <c r="S96" s="75">
        <v>8400</v>
      </c>
      <c r="T96" s="59" t="s">
        <v>101</v>
      </c>
      <c r="U96" s="51"/>
      <c r="V96" s="2"/>
      <c r="W96" s="2"/>
      <c r="X96" s="2"/>
      <c r="Y96" s="2"/>
      <c r="Z96" s="49"/>
      <c r="AA96" s="15"/>
      <c r="AB96" s="12" t="s">
        <v>101</v>
      </c>
      <c r="AC96" s="2"/>
      <c r="AD96" s="2"/>
      <c r="AE96" s="2"/>
      <c r="AF96" s="2"/>
      <c r="AG96" s="2"/>
      <c r="AH96" s="22"/>
      <c r="AI96">
        <f t="shared" si="8"/>
        <v>0</v>
      </c>
      <c r="AJ96">
        <f t="shared" si="9"/>
        <v>0</v>
      </c>
      <c r="AK96" s="177">
        <f t="shared" si="10"/>
        <v>0</v>
      </c>
      <c r="AL96">
        <f t="shared" si="11"/>
        <v>0</v>
      </c>
      <c r="AM96">
        <f t="shared" si="11"/>
        <v>0</v>
      </c>
      <c r="AN96">
        <f t="shared" si="11"/>
        <v>0</v>
      </c>
      <c r="AO96">
        <f t="shared" si="11"/>
        <v>0</v>
      </c>
      <c r="AP96">
        <f t="shared" si="12"/>
        <v>0</v>
      </c>
    </row>
    <row r="97" spans="1:44" x14ac:dyDescent="0.35">
      <c r="A97" t="str">
        <f t="shared" si="7"/>
        <v>EQ-117</v>
      </c>
      <c r="B97" s="1" t="s">
        <v>226</v>
      </c>
      <c r="C97" s="189"/>
      <c r="D97" s="45"/>
      <c r="E97" s="14"/>
      <c r="F97" s="14"/>
      <c r="G97" s="14">
        <v>1</v>
      </c>
      <c r="H97" s="14"/>
      <c r="I97" s="14"/>
      <c r="J97" s="46"/>
      <c r="K97" s="45"/>
      <c r="L97" s="14">
        <v>1</v>
      </c>
      <c r="M97" s="14"/>
      <c r="N97" s="14"/>
      <c r="O97" s="44"/>
      <c r="P97" s="63">
        <v>15</v>
      </c>
      <c r="Q97" s="69" t="s">
        <v>132</v>
      </c>
      <c r="R97" s="3" t="s">
        <v>132</v>
      </c>
      <c r="S97" s="70" t="s">
        <v>132</v>
      </c>
      <c r="T97" s="59" t="s">
        <v>101</v>
      </c>
      <c r="U97" s="51"/>
      <c r="V97" s="2"/>
      <c r="W97" s="2"/>
      <c r="X97" s="2"/>
      <c r="Y97" s="2"/>
      <c r="Z97" s="49"/>
      <c r="AA97" s="15"/>
      <c r="AB97" s="12" t="s">
        <v>101</v>
      </c>
      <c r="AC97" s="2"/>
      <c r="AD97" s="2" t="s">
        <v>154</v>
      </c>
      <c r="AE97" s="2"/>
      <c r="AF97" s="2"/>
      <c r="AG97" s="2"/>
      <c r="AH97" s="22"/>
      <c r="AI97">
        <f t="shared" si="8"/>
        <v>0</v>
      </c>
      <c r="AJ97">
        <f t="shared" si="9"/>
        <v>0</v>
      </c>
      <c r="AK97" s="177">
        <f t="shared" si="10"/>
        <v>0</v>
      </c>
      <c r="AL97">
        <f t="shared" si="11"/>
        <v>0</v>
      </c>
      <c r="AM97">
        <f t="shared" si="11"/>
        <v>0</v>
      </c>
      <c r="AN97">
        <f t="shared" si="11"/>
        <v>0</v>
      </c>
      <c r="AO97">
        <f t="shared" si="11"/>
        <v>0</v>
      </c>
      <c r="AP97">
        <f t="shared" si="12"/>
        <v>0</v>
      </c>
    </row>
    <row r="98" spans="1:44" x14ac:dyDescent="0.35">
      <c r="A98" t="str">
        <f t="shared" si="7"/>
        <v>EQ-117</v>
      </c>
      <c r="B98" s="1" t="s">
        <v>13</v>
      </c>
      <c r="C98" s="189"/>
      <c r="D98" s="45"/>
      <c r="E98" s="14"/>
      <c r="F98" s="14"/>
      <c r="G98" s="14">
        <v>1</v>
      </c>
      <c r="H98" s="14"/>
      <c r="I98" s="14"/>
      <c r="J98" s="46"/>
      <c r="K98" s="45"/>
      <c r="L98" s="14">
        <v>1</v>
      </c>
      <c r="M98" s="14"/>
      <c r="N98" s="14"/>
      <c r="O98" s="44"/>
      <c r="P98" s="63">
        <v>15</v>
      </c>
      <c r="Q98" s="69" t="s">
        <v>132</v>
      </c>
      <c r="R98" s="3" t="s">
        <v>132</v>
      </c>
      <c r="S98" s="70" t="s">
        <v>132</v>
      </c>
      <c r="T98" s="59" t="s">
        <v>101</v>
      </c>
      <c r="U98" s="51"/>
      <c r="V98" s="2"/>
      <c r="W98" s="2"/>
      <c r="X98" s="2"/>
      <c r="Y98" s="2"/>
      <c r="Z98" s="49"/>
      <c r="AA98" s="15"/>
      <c r="AB98" s="12" t="s">
        <v>101</v>
      </c>
      <c r="AC98" s="2"/>
      <c r="AD98" s="2"/>
      <c r="AE98" s="2"/>
      <c r="AF98" s="2"/>
      <c r="AG98" s="2"/>
      <c r="AH98" s="22"/>
      <c r="AI98">
        <f t="shared" si="8"/>
        <v>0</v>
      </c>
      <c r="AJ98">
        <f t="shared" si="9"/>
        <v>0</v>
      </c>
      <c r="AK98" s="177">
        <f t="shared" si="10"/>
        <v>0</v>
      </c>
      <c r="AL98">
        <f t="shared" si="11"/>
        <v>0</v>
      </c>
      <c r="AM98">
        <f t="shared" si="11"/>
        <v>0</v>
      </c>
      <c r="AN98">
        <f t="shared" si="11"/>
        <v>0</v>
      </c>
      <c r="AO98">
        <f t="shared" si="11"/>
        <v>0</v>
      </c>
      <c r="AP98">
        <f t="shared" si="12"/>
        <v>0</v>
      </c>
    </row>
    <row r="99" spans="1:44" x14ac:dyDescent="0.35">
      <c r="A99" t="str">
        <f t="shared" si="7"/>
        <v>EQ-117</v>
      </c>
      <c r="B99" s="1" t="s">
        <v>13</v>
      </c>
      <c r="C99" s="189"/>
      <c r="D99" s="45"/>
      <c r="E99" s="14"/>
      <c r="F99" s="14"/>
      <c r="G99" s="14">
        <v>1</v>
      </c>
      <c r="H99" s="14"/>
      <c r="I99" s="14"/>
      <c r="J99" s="46"/>
      <c r="K99" s="45"/>
      <c r="L99" s="14">
        <v>1</v>
      </c>
      <c r="M99" s="14"/>
      <c r="N99" s="14"/>
      <c r="O99" s="44"/>
      <c r="P99" s="63">
        <v>15</v>
      </c>
      <c r="Q99" s="69" t="s">
        <v>132</v>
      </c>
      <c r="R99" s="3" t="s">
        <v>132</v>
      </c>
      <c r="S99" s="70" t="s">
        <v>132</v>
      </c>
      <c r="T99" s="59" t="s">
        <v>101</v>
      </c>
      <c r="U99" s="51"/>
      <c r="V99" s="2"/>
      <c r="W99" s="2"/>
      <c r="X99" s="2"/>
      <c r="Y99" s="2"/>
      <c r="Z99" s="49"/>
      <c r="AA99" s="15"/>
      <c r="AB99" s="12" t="s">
        <v>101</v>
      </c>
      <c r="AC99" s="2"/>
      <c r="AD99" s="2"/>
      <c r="AE99" s="2"/>
      <c r="AF99" s="2"/>
      <c r="AG99" s="2"/>
      <c r="AH99" s="22"/>
      <c r="AI99">
        <f t="shared" si="8"/>
        <v>0</v>
      </c>
      <c r="AJ99">
        <f t="shared" si="9"/>
        <v>0</v>
      </c>
      <c r="AK99" s="177">
        <f t="shared" si="10"/>
        <v>0</v>
      </c>
      <c r="AL99">
        <f t="shared" si="11"/>
        <v>0</v>
      </c>
      <c r="AM99">
        <f t="shared" si="11"/>
        <v>0</v>
      </c>
      <c r="AN99">
        <f t="shared" si="11"/>
        <v>0</v>
      </c>
      <c r="AO99">
        <f t="shared" si="11"/>
        <v>0</v>
      </c>
      <c r="AP99">
        <f t="shared" si="12"/>
        <v>0</v>
      </c>
    </row>
    <row r="100" spans="1:44" x14ac:dyDescent="0.35">
      <c r="A100" t="str">
        <f t="shared" si="7"/>
        <v>EQ-117</v>
      </c>
      <c r="B100" s="1" t="s">
        <v>13</v>
      </c>
      <c r="C100" s="189"/>
      <c r="D100" s="45"/>
      <c r="E100" s="14"/>
      <c r="F100" s="14"/>
      <c r="G100" s="14">
        <v>1</v>
      </c>
      <c r="H100" s="14"/>
      <c r="I100" s="14"/>
      <c r="J100" s="46"/>
      <c r="K100" s="45"/>
      <c r="L100" s="14">
        <v>1</v>
      </c>
      <c r="M100" s="14"/>
      <c r="N100" s="14"/>
      <c r="O100" s="44"/>
      <c r="P100" s="63">
        <v>15</v>
      </c>
      <c r="Q100" s="69" t="s">
        <v>132</v>
      </c>
      <c r="R100" s="3" t="s">
        <v>132</v>
      </c>
      <c r="S100" s="70" t="s">
        <v>132</v>
      </c>
      <c r="T100" s="59" t="s">
        <v>101</v>
      </c>
      <c r="U100" s="51"/>
      <c r="V100" s="2"/>
      <c r="W100" s="2"/>
      <c r="X100" s="2"/>
      <c r="Y100" s="2"/>
      <c r="Z100" s="49"/>
      <c r="AA100" s="15"/>
      <c r="AB100" s="12" t="s">
        <v>101</v>
      </c>
      <c r="AC100" s="2"/>
      <c r="AD100" s="2"/>
      <c r="AE100" s="2"/>
      <c r="AF100" s="2"/>
      <c r="AG100" s="2"/>
      <c r="AH100" s="22"/>
      <c r="AI100">
        <f t="shared" si="8"/>
        <v>0</v>
      </c>
      <c r="AJ100">
        <f t="shared" si="9"/>
        <v>0</v>
      </c>
      <c r="AK100" s="177">
        <f t="shared" si="10"/>
        <v>0</v>
      </c>
      <c r="AL100">
        <f t="shared" si="11"/>
        <v>0</v>
      </c>
      <c r="AM100">
        <f t="shared" si="11"/>
        <v>0</v>
      </c>
      <c r="AN100">
        <f t="shared" si="11"/>
        <v>0</v>
      </c>
      <c r="AO100">
        <f t="shared" si="11"/>
        <v>0</v>
      </c>
      <c r="AP100">
        <f t="shared" si="12"/>
        <v>0</v>
      </c>
    </row>
    <row r="101" spans="1:44" x14ac:dyDescent="0.35">
      <c r="A101" t="str">
        <f t="shared" si="7"/>
        <v>EQ-117</v>
      </c>
      <c r="B101" s="1" t="s">
        <v>13</v>
      </c>
      <c r="C101" s="189"/>
      <c r="D101" s="45"/>
      <c r="E101" s="14"/>
      <c r="F101" s="14"/>
      <c r="G101" s="14">
        <v>1</v>
      </c>
      <c r="H101" s="14"/>
      <c r="I101" s="14"/>
      <c r="J101" s="46"/>
      <c r="K101" s="45"/>
      <c r="L101" s="14">
        <v>1</v>
      </c>
      <c r="M101" s="14"/>
      <c r="N101" s="14"/>
      <c r="O101" s="44"/>
      <c r="P101" s="63">
        <v>15</v>
      </c>
      <c r="Q101" s="69" t="s">
        <v>132</v>
      </c>
      <c r="R101" s="3" t="s">
        <v>132</v>
      </c>
      <c r="S101" s="70" t="s">
        <v>132</v>
      </c>
      <c r="T101" s="59" t="s">
        <v>101</v>
      </c>
      <c r="U101" s="51"/>
      <c r="V101" s="2"/>
      <c r="W101" s="2"/>
      <c r="X101" s="2"/>
      <c r="Y101" s="2"/>
      <c r="Z101" s="49"/>
      <c r="AA101" s="15"/>
      <c r="AB101" s="12" t="s">
        <v>101</v>
      </c>
      <c r="AC101" s="2"/>
      <c r="AD101" s="2"/>
      <c r="AE101" s="2"/>
      <c r="AF101" s="2"/>
      <c r="AG101" s="2"/>
      <c r="AH101" s="22"/>
      <c r="AI101">
        <f t="shared" si="8"/>
        <v>0</v>
      </c>
      <c r="AJ101">
        <f t="shared" si="9"/>
        <v>0</v>
      </c>
      <c r="AK101" s="177">
        <f t="shared" si="10"/>
        <v>0</v>
      </c>
      <c r="AL101">
        <f t="shared" si="11"/>
        <v>0</v>
      </c>
      <c r="AM101">
        <f t="shared" si="11"/>
        <v>0</v>
      </c>
      <c r="AN101">
        <f t="shared" si="11"/>
        <v>0</v>
      </c>
      <c r="AO101">
        <f t="shared" si="11"/>
        <v>0</v>
      </c>
      <c r="AP101">
        <f t="shared" si="12"/>
        <v>0</v>
      </c>
    </row>
    <row r="102" spans="1:44" x14ac:dyDescent="0.35">
      <c r="A102" t="str">
        <f t="shared" si="7"/>
        <v>EQ-117</v>
      </c>
      <c r="B102" s="1" t="s">
        <v>13</v>
      </c>
      <c r="C102" s="190"/>
      <c r="D102" s="45"/>
      <c r="E102" s="14"/>
      <c r="F102" s="14"/>
      <c r="G102" s="14">
        <v>1</v>
      </c>
      <c r="H102" s="14"/>
      <c r="I102" s="14"/>
      <c r="J102" s="46"/>
      <c r="K102" s="45"/>
      <c r="L102" s="14">
        <v>1</v>
      </c>
      <c r="M102" s="14"/>
      <c r="N102" s="14"/>
      <c r="O102" s="44"/>
      <c r="P102" s="63">
        <v>15</v>
      </c>
      <c r="Q102" s="69" t="s">
        <v>132</v>
      </c>
      <c r="R102" s="3" t="s">
        <v>132</v>
      </c>
      <c r="S102" s="70" t="s">
        <v>132</v>
      </c>
      <c r="T102" s="59" t="s">
        <v>101</v>
      </c>
      <c r="U102" s="51"/>
      <c r="V102" s="2"/>
      <c r="W102" s="2"/>
      <c r="X102" s="2"/>
      <c r="Y102" s="2"/>
      <c r="Z102" s="49"/>
      <c r="AA102" s="15"/>
      <c r="AB102" s="12" t="s">
        <v>101</v>
      </c>
      <c r="AC102" s="2"/>
      <c r="AD102" s="2"/>
      <c r="AE102" s="2"/>
      <c r="AF102" s="2"/>
      <c r="AG102" s="2"/>
      <c r="AH102" s="22"/>
      <c r="AI102">
        <f t="shared" si="8"/>
        <v>0</v>
      </c>
      <c r="AJ102">
        <f t="shared" si="9"/>
        <v>0</v>
      </c>
      <c r="AK102" s="177">
        <f t="shared" si="10"/>
        <v>0</v>
      </c>
      <c r="AL102">
        <f t="shared" si="11"/>
        <v>0</v>
      </c>
      <c r="AM102">
        <f t="shared" si="11"/>
        <v>0</v>
      </c>
      <c r="AN102">
        <f t="shared" si="11"/>
        <v>0</v>
      </c>
      <c r="AO102">
        <f t="shared" si="11"/>
        <v>0</v>
      </c>
      <c r="AP102">
        <f t="shared" si="12"/>
        <v>0</v>
      </c>
    </row>
    <row r="103" spans="1:44" ht="58" x14ac:dyDescent="0.35">
      <c r="A103" t="str">
        <f t="shared" si="7"/>
        <v>EQ-123</v>
      </c>
      <c r="B103" s="80" t="s">
        <v>12</v>
      </c>
      <c r="C103" s="106" t="s">
        <v>227</v>
      </c>
      <c r="D103" s="127">
        <v>13700</v>
      </c>
      <c r="E103" s="128">
        <v>2000</v>
      </c>
      <c r="F103" s="128">
        <v>2000</v>
      </c>
      <c r="G103" s="128">
        <v>8000</v>
      </c>
      <c r="H103" s="128">
        <v>16300</v>
      </c>
      <c r="I103" s="128">
        <v>2000</v>
      </c>
      <c r="J103" s="129">
        <v>2000</v>
      </c>
      <c r="K103" s="95"/>
      <c r="L103" s="84">
        <v>1</v>
      </c>
      <c r="M103" s="130"/>
      <c r="N103" s="84"/>
      <c r="O103" s="85"/>
      <c r="P103" s="107">
        <v>20</v>
      </c>
      <c r="Q103" s="131"/>
      <c r="R103" s="92"/>
      <c r="S103" s="93"/>
      <c r="T103" s="90" t="s">
        <v>101</v>
      </c>
      <c r="U103" s="91"/>
      <c r="V103" s="92"/>
      <c r="W103" s="92"/>
      <c r="X103" s="92"/>
      <c r="Y103" s="92"/>
      <c r="Z103" s="93"/>
      <c r="AA103" s="94"/>
      <c r="AB103" s="132" t="s">
        <v>101</v>
      </c>
      <c r="AC103" s="2"/>
      <c r="AD103" s="2" t="s">
        <v>157</v>
      </c>
      <c r="AE103" s="2"/>
      <c r="AF103" s="2"/>
      <c r="AG103" s="2"/>
      <c r="AH103" s="22"/>
      <c r="AI103">
        <f t="shared" si="8"/>
        <v>0</v>
      </c>
      <c r="AJ103">
        <f t="shared" si="9"/>
        <v>0</v>
      </c>
      <c r="AK103" s="177">
        <f t="shared" si="10"/>
        <v>0</v>
      </c>
      <c r="AL103">
        <f t="shared" si="11"/>
        <v>0</v>
      </c>
      <c r="AM103">
        <f t="shared" si="11"/>
        <v>0</v>
      </c>
      <c r="AN103">
        <f t="shared" si="11"/>
        <v>0</v>
      </c>
      <c r="AO103">
        <f t="shared" si="11"/>
        <v>0</v>
      </c>
      <c r="AP103">
        <f t="shared" si="12"/>
        <v>0</v>
      </c>
    </row>
    <row r="104" spans="1:44" ht="43.5" x14ac:dyDescent="0.35">
      <c r="A104" t="str">
        <f t="shared" si="7"/>
        <v>EQ-124</v>
      </c>
      <c r="B104" s="1" t="s">
        <v>21</v>
      </c>
      <c r="C104" s="40" t="s">
        <v>228</v>
      </c>
      <c r="D104" s="51"/>
      <c r="E104" s="2"/>
      <c r="F104" s="2"/>
      <c r="G104" s="14">
        <v>1</v>
      </c>
      <c r="H104" s="2"/>
      <c r="I104" s="2"/>
      <c r="J104" s="49"/>
      <c r="K104" s="45">
        <v>1</v>
      </c>
      <c r="L104" s="2"/>
      <c r="M104" s="2" t="s">
        <v>229</v>
      </c>
      <c r="N104" s="2"/>
      <c r="O104" s="49"/>
      <c r="P104" s="65">
        <v>7</v>
      </c>
      <c r="Q104" s="67">
        <v>25600</v>
      </c>
      <c r="R104" s="11">
        <v>25600</v>
      </c>
      <c r="S104" s="68">
        <v>25600</v>
      </c>
      <c r="T104" s="56" t="s">
        <v>129</v>
      </c>
      <c r="U104" s="51"/>
      <c r="V104" s="2"/>
      <c r="W104" s="2"/>
      <c r="X104" s="2"/>
      <c r="Y104" s="2"/>
      <c r="Z104" s="49"/>
      <c r="AA104" s="15"/>
      <c r="AB104" s="2" t="s">
        <v>129</v>
      </c>
      <c r="AI104">
        <f t="shared" si="8"/>
        <v>0</v>
      </c>
      <c r="AJ104">
        <f t="shared" si="9"/>
        <v>0</v>
      </c>
      <c r="AK104" s="177">
        <f t="shared" si="10"/>
        <v>0</v>
      </c>
      <c r="AL104">
        <f t="shared" si="11"/>
        <v>0</v>
      </c>
      <c r="AM104">
        <f t="shared" si="11"/>
        <v>0</v>
      </c>
      <c r="AN104">
        <f t="shared" si="11"/>
        <v>0</v>
      </c>
      <c r="AO104">
        <f t="shared" si="11"/>
        <v>0</v>
      </c>
      <c r="AP104">
        <f t="shared" si="12"/>
        <v>0</v>
      </c>
    </row>
    <row r="105" spans="1:44" ht="29.15" customHeight="1" x14ac:dyDescent="0.35">
      <c r="A105" t="str">
        <f t="shared" si="7"/>
        <v>EQ-125</v>
      </c>
      <c r="B105" s="80" t="s">
        <v>230</v>
      </c>
      <c r="C105" s="191" t="s">
        <v>231</v>
      </c>
      <c r="D105" s="91"/>
      <c r="E105" s="92"/>
      <c r="F105" s="92"/>
      <c r="G105" s="84">
        <v>1</v>
      </c>
      <c r="H105" s="92"/>
      <c r="I105" s="92"/>
      <c r="J105" s="93"/>
      <c r="K105" s="95">
        <v>1</v>
      </c>
      <c r="L105" s="92"/>
      <c r="M105" s="92"/>
      <c r="N105" s="92"/>
      <c r="O105" s="93"/>
      <c r="P105" s="121">
        <v>7</v>
      </c>
      <c r="Q105" s="87">
        <v>6700</v>
      </c>
      <c r="R105" s="88">
        <v>6700</v>
      </c>
      <c r="S105" s="89">
        <v>6700</v>
      </c>
      <c r="T105" s="90" t="s">
        <v>129</v>
      </c>
      <c r="U105" s="91"/>
      <c r="V105" s="92"/>
      <c r="W105" s="92"/>
      <c r="X105" s="92"/>
      <c r="Y105" s="92"/>
      <c r="Z105" s="93"/>
      <c r="AA105" s="94"/>
      <c r="AB105" s="92" t="s">
        <v>129</v>
      </c>
      <c r="AI105">
        <f t="shared" si="8"/>
        <v>0</v>
      </c>
      <c r="AJ105">
        <f t="shared" si="9"/>
        <v>0</v>
      </c>
      <c r="AK105" s="177">
        <f t="shared" si="10"/>
        <v>0</v>
      </c>
      <c r="AL105">
        <f t="shared" si="11"/>
        <v>0</v>
      </c>
      <c r="AM105">
        <f t="shared" si="11"/>
        <v>0</v>
      </c>
      <c r="AN105">
        <f t="shared" si="11"/>
        <v>0</v>
      </c>
      <c r="AO105">
        <f t="shared" si="11"/>
        <v>0</v>
      </c>
      <c r="AP105">
        <f t="shared" si="12"/>
        <v>0</v>
      </c>
    </row>
    <row r="106" spans="1:44" x14ac:dyDescent="0.35">
      <c r="A106" t="str">
        <f t="shared" si="7"/>
        <v>EQ-125</v>
      </c>
      <c r="B106" s="80" t="s">
        <v>232</v>
      </c>
      <c r="C106" s="194"/>
      <c r="D106" s="91"/>
      <c r="E106" s="92"/>
      <c r="F106" s="92"/>
      <c r="G106" s="84">
        <v>1</v>
      </c>
      <c r="H106" s="92"/>
      <c r="I106" s="92"/>
      <c r="J106" s="93"/>
      <c r="K106" s="95">
        <v>1</v>
      </c>
      <c r="L106" s="92"/>
      <c r="M106" s="92"/>
      <c r="N106" s="92"/>
      <c r="O106" s="93"/>
      <c r="P106" s="121">
        <v>7</v>
      </c>
      <c r="Q106" s="87">
        <v>8200</v>
      </c>
      <c r="R106" s="88">
        <v>8200</v>
      </c>
      <c r="S106" s="89">
        <v>8200</v>
      </c>
      <c r="T106" s="90" t="s">
        <v>129</v>
      </c>
      <c r="U106" s="91"/>
      <c r="V106" s="92"/>
      <c r="W106" s="92"/>
      <c r="X106" s="92"/>
      <c r="Y106" s="92"/>
      <c r="Z106" s="93"/>
      <c r="AA106" s="94"/>
      <c r="AB106" s="92" t="s">
        <v>129</v>
      </c>
      <c r="AI106">
        <f t="shared" si="8"/>
        <v>0</v>
      </c>
      <c r="AJ106">
        <f t="shared" si="9"/>
        <v>0</v>
      </c>
      <c r="AK106" s="177">
        <f t="shared" si="10"/>
        <v>0</v>
      </c>
      <c r="AL106">
        <f t="shared" si="11"/>
        <v>0</v>
      </c>
      <c r="AM106">
        <f t="shared" si="11"/>
        <v>0</v>
      </c>
      <c r="AN106">
        <f t="shared" si="11"/>
        <v>0</v>
      </c>
      <c r="AO106">
        <f t="shared" si="11"/>
        <v>0</v>
      </c>
      <c r="AP106">
        <f t="shared" si="12"/>
        <v>0</v>
      </c>
    </row>
    <row r="107" spans="1:44" x14ac:dyDescent="0.35">
      <c r="A107" t="str">
        <f t="shared" si="7"/>
        <v>EQ-125</v>
      </c>
      <c r="B107" s="80" t="s">
        <v>233</v>
      </c>
      <c r="C107" s="192"/>
      <c r="D107" s="91"/>
      <c r="E107" s="92"/>
      <c r="F107" s="92"/>
      <c r="G107" s="84">
        <v>1</v>
      </c>
      <c r="H107" s="92"/>
      <c r="I107" s="92"/>
      <c r="J107" s="93"/>
      <c r="K107" s="95">
        <v>1</v>
      </c>
      <c r="L107" s="92"/>
      <c r="M107" s="92"/>
      <c r="N107" s="92"/>
      <c r="O107" s="93"/>
      <c r="P107" s="121">
        <v>7</v>
      </c>
      <c r="Q107" s="87">
        <v>4600</v>
      </c>
      <c r="R107" s="88">
        <v>4600</v>
      </c>
      <c r="S107" s="89">
        <v>4600</v>
      </c>
      <c r="T107" s="90" t="s">
        <v>129</v>
      </c>
      <c r="U107" s="91"/>
      <c r="V107" s="92"/>
      <c r="W107" s="92"/>
      <c r="X107" s="92"/>
      <c r="Y107" s="92"/>
      <c r="Z107" s="93"/>
      <c r="AA107" s="94"/>
      <c r="AB107" s="92" t="s">
        <v>129</v>
      </c>
      <c r="AI107">
        <f t="shared" si="8"/>
        <v>0</v>
      </c>
      <c r="AJ107">
        <f t="shared" si="9"/>
        <v>0</v>
      </c>
      <c r="AK107" s="177">
        <f t="shared" si="10"/>
        <v>0</v>
      </c>
      <c r="AL107">
        <f t="shared" si="11"/>
        <v>0</v>
      </c>
      <c r="AM107">
        <f t="shared" si="11"/>
        <v>0</v>
      </c>
      <c r="AN107">
        <f t="shared" si="11"/>
        <v>0</v>
      </c>
      <c r="AO107">
        <f t="shared" si="11"/>
        <v>0</v>
      </c>
      <c r="AP107">
        <f t="shared" si="12"/>
        <v>0</v>
      </c>
    </row>
    <row r="108" spans="1:44" x14ac:dyDescent="0.35">
      <c r="A108" t="str">
        <f t="shared" si="7"/>
        <v>EQ-127</v>
      </c>
      <c r="B108" s="1" t="s">
        <v>234</v>
      </c>
      <c r="C108" s="193" t="s">
        <v>235</v>
      </c>
      <c r="D108" s="51"/>
      <c r="E108" s="2"/>
      <c r="F108" s="2"/>
      <c r="G108" s="14"/>
      <c r="H108" s="2"/>
      <c r="I108" s="2"/>
      <c r="J108" s="46">
        <v>1</v>
      </c>
      <c r="K108" s="51"/>
      <c r="L108" s="14">
        <v>1</v>
      </c>
      <c r="M108" s="2"/>
      <c r="N108" s="2"/>
      <c r="O108" s="49"/>
      <c r="P108" s="65" t="s">
        <v>236</v>
      </c>
      <c r="Q108" s="51"/>
      <c r="R108" s="2"/>
      <c r="S108" s="49"/>
      <c r="T108" s="56" t="s">
        <v>237</v>
      </c>
      <c r="U108" s="67">
        <v>35</v>
      </c>
      <c r="V108" s="11">
        <v>42</v>
      </c>
      <c r="W108" s="11">
        <v>53</v>
      </c>
      <c r="X108" s="11">
        <v>27</v>
      </c>
      <c r="Y108" s="11">
        <v>47</v>
      </c>
      <c r="Z108" s="68">
        <v>27</v>
      </c>
      <c r="AA108" s="15"/>
      <c r="AB108" s="2" t="s">
        <v>237</v>
      </c>
      <c r="AI108">
        <f t="shared" si="8"/>
        <v>0</v>
      </c>
      <c r="AJ108">
        <f t="shared" si="9"/>
        <v>1</v>
      </c>
      <c r="AK108" s="177">
        <f t="shared" si="10"/>
        <v>53</v>
      </c>
      <c r="AL108">
        <f t="shared" si="11"/>
        <v>0</v>
      </c>
      <c r="AM108">
        <f t="shared" si="11"/>
        <v>0</v>
      </c>
      <c r="AN108">
        <f t="shared" si="11"/>
        <v>1</v>
      </c>
      <c r="AO108">
        <f t="shared" si="11"/>
        <v>0</v>
      </c>
      <c r="AP108">
        <f t="shared" si="12"/>
        <v>0</v>
      </c>
      <c r="AR108" t="s">
        <v>86</v>
      </c>
    </row>
    <row r="109" spans="1:44" x14ac:dyDescent="0.35">
      <c r="A109" t="str">
        <f t="shared" si="7"/>
        <v>EQ-127</v>
      </c>
      <c r="B109" s="1" t="s">
        <v>238</v>
      </c>
      <c r="C109" s="189"/>
      <c r="D109" s="51"/>
      <c r="E109" s="2"/>
      <c r="F109" s="2"/>
      <c r="G109" s="2"/>
      <c r="H109" s="2"/>
      <c r="I109" s="2"/>
      <c r="J109" s="46">
        <v>1</v>
      </c>
      <c r="K109" s="51"/>
      <c r="L109" s="14">
        <v>1</v>
      </c>
      <c r="M109" s="2"/>
      <c r="N109" s="2"/>
      <c r="O109" s="49"/>
      <c r="P109" s="65" t="s">
        <v>236</v>
      </c>
      <c r="Q109" s="51"/>
      <c r="R109" s="2"/>
      <c r="S109" s="49"/>
      <c r="T109" s="56" t="s">
        <v>237</v>
      </c>
      <c r="U109" s="67">
        <v>35</v>
      </c>
      <c r="V109" s="11">
        <v>42</v>
      </c>
      <c r="W109" s="11">
        <v>54</v>
      </c>
      <c r="X109" s="11">
        <v>28</v>
      </c>
      <c r="Y109" s="11">
        <v>47</v>
      </c>
      <c r="Z109" s="68">
        <v>28</v>
      </c>
      <c r="AA109" s="15"/>
      <c r="AB109" s="2" t="s">
        <v>237</v>
      </c>
      <c r="AI109">
        <f t="shared" si="8"/>
        <v>0</v>
      </c>
      <c r="AJ109">
        <f t="shared" si="9"/>
        <v>1</v>
      </c>
      <c r="AK109" s="177">
        <f t="shared" si="10"/>
        <v>54</v>
      </c>
      <c r="AL109">
        <f t="shared" si="11"/>
        <v>0</v>
      </c>
      <c r="AM109">
        <f t="shared" si="11"/>
        <v>0</v>
      </c>
      <c r="AN109">
        <f t="shared" si="11"/>
        <v>1</v>
      </c>
      <c r="AO109">
        <f t="shared" si="11"/>
        <v>0</v>
      </c>
      <c r="AP109">
        <f t="shared" si="12"/>
        <v>0</v>
      </c>
      <c r="AR109" t="s">
        <v>86</v>
      </c>
    </row>
    <row r="110" spans="1:44" x14ac:dyDescent="0.35">
      <c r="A110" t="str">
        <f t="shared" si="7"/>
        <v>EQ-127</v>
      </c>
      <c r="B110" s="1" t="s">
        <v>239</v>
      </c>
      <c r="C110" s="189"/>
      <c r="D110" s="51"/>
      <c r="E110" s="2"/>
      <c r="F110" s="2"/>
      <c r="G110" s="2"/>
      <c r="H110" s="2"/>
      <c r="I110" s="2"/>
      <c r="J110" s="46">
        <v>1</v>
      </c>
      <c r="K110" s="51"/>
      <c r="L110" s="14">
        <v>1</v>
      </c>
      <c r="M110" s="2"/>
      <c r="N110" s="2"/>
      <c r="O110" s="49"/>
      <c r="P110" s="65" t="s">
        <v>236</v>
      </c>
      <c r="Q110" s="51"/>
      <c r="R110" s="2"/>
      <c r="S110" s="49"/>
      <c r="T110" s="56" t="s">
        <v>237</v>
      </c>
      <c r="U110" s="67">
        <v>44</v>
      </c>
      <c r="V110" s="11">
        <v>54</v>
      </c>
      <c r="W110" s="11">
        <v>67</v>
      </c>
      <c r="X110" s="11">
        <v>35</v>
      </c>
      <c r="Y110" s="11">
        <v>59</v>
      </c>
      <c r="Z110" s="68">
        <v>35</v>
      </c>
      <c r="AA110" s="15"/>
      <c r="AB110" s="2" t="s">
        <v>237</v>
      </c>
      <c r="AI110">
        <f t="shared" si="8"/>
        <v>0</v>
      </c>
      <c r="AJ110">
        <f t="shared" si="9"/>
        <v>1</v>
      </c>
      <c r="AK110" s="177">
        <f t="shared" si="10"/>
        <v>67</v>
      </c>
      <c r="AL110">
        <f t="shared" si="11"/>
        <v>0</v>
      </c>
      <c r="AM110">
        <f t="shared" si="11"/>
        <v>0</v>
      </c>
      <c r="AN110">
        <f t="shared" si="11"/>
        <v>1</v>
      </c>
      <c r="AO110">
        <f t="shared" si="11"/>
        <v>0</v>
      </c>
      <c r="AP110">
        <f t="shared" si="12"/>
        <v>0</v>
      </c>
      <c r="AR110" t="s">
        <v>86</v>
      </c>
    </row>
    <row r="111" spans="1:44" x14ac:dyDescent="0.35">
      <c r="A111" t="str">
        <f t="shared" si="7"/>
        <v>EQ-127</v>
      </c>
      <c r="B111" s="1" t="s">
        <v>240</v>
      </c>
      <c r="C111" s="189"/>
      <c r="D111" s="51"/>
      <c r="E111" s="2"/>
      <c r="F111" s="2"/>
      <c r="G111" s="2"/>
      <c r="H111" s="2"/>
      <c r="I111" s="2"/>
      <c r="J111" s="46">
        <v>1</v>
      </c>
      <c r="K111" s="51"/>
      <c r="L111" s="14">
        <v>1</v>
      </c>
      <c r="M111" s="2"/>
      <c r="N111" s="2"/>
      <c r="O111" s="49"/>
      <c r="P111" s="65" t="s">
        <v>236</v>
      </c>
      <c r="Q111" s="51"/>
      <c r="R111" s="2"/>
      <c r="S111" s="49"/>
      <c r="T111" s="56" t="s">
        <v>237</v>
      </c>
      <c r="U111" s="67">
        <v>55</v>
      </c>
      <c r="V111" s="11">
        <v>67</v>
      </c>
      <c r="W111" s="11">
        <v>83</v>
      </c>
      <c r="X111" s="11">
        <v>44</v>
      </c>
      <c r="Y111" s="11">
        <v>74</v>
      </c>
      <c r="Z111" s="68">
        <v>44</v>
      </c>
      <c r="AA111" s="15"/>
      <c r="AB111" s="2" t="s">
        <v>237</v>
      </c>
      <c r="AI111">
        <f t="shared" si="8"/>
        <v>0</v>
      </c>
      <c r="AJ111">
        <f t="shared" si="9"/>
        <v>1</v>
      </c>
      <c r="AK111" s="177">
        <f t="shared" si="10"/>
        <v>83</v>
      </c>
      <c r="AL111">
        <f t="shared" si="11"/>
        <v>0</v>
      </c>
      <c r="AM111">
        <f t="shared" si="11"/>
        <v>0</v>
      </c>
      <c r="AN111">
        <f t="shared" si="11"/>
        <v>1</v>
      </c>
      <c r="AO111">
        <f t="shared" si="11"/>
        <v>0</v>
      </c>
      <c r="AP111">
        <f t="shared" si="12"/>
        <v>0</v>
      </c>
      <c r="AR111" t="s">
        <v>86</v>
      </c>
    </row>
    <row r="112" spans="1:44" x14ac:dyDescent="0.35">
      <c r="A112" t="str">
        <f t="shared" si="7"/>
        <v>EQ-127</v>
      </c>
      <c r="B112" s="1" t="s">
        <v>241</v>
      </c>
      <c r="C112" s="189"/>
      <c r="D112" s="51"/>
      <c r="E112" s="2"/>
      <c r="F112" s="2"/>
      <c r="G112" s="2"/>
      <c r="H112" s="2"/>
      <c r="I112" s="2"/>
      <c r="J112" s="46">
        <v>1</v>
      </c>
      <c r="K112" s="51"/>
      <c r="L112" s="14">
        <v>1</v>
      </c>
      <c r="M112" s="2"/>
      <c r="N112" s="2"/>
      <c r="O112" s="49"/>
      <c r="P112" s="65" t="s">
        <v>236</v>
      </c>
      <c r="Q112" s="51"/>
      <c r="R112" s="2"/>
      <c r="S112" s="49"/>
      <c r="T112" s="56" t="s">
        <v>237</v>
      </c>
      <c r="U112" s="67">
        <v>29</v>
      </c>
      <c r="V112" s="11">
        <v>34</v>
      </c>
      <c r="W112" s="11">
        <v>45</v>
      </c>
      <c r="X112" s="11">
        <v>22</v>
      </c>
      <c r="Y112" s="11">
        <v>38</v>
      </c>
      <c r="Z112" s="68">
        <v>22</v>
      </c>
      <c r="AA112" s="15"/>
      <c r="AB112" s="2" t="s">
        <v>237</v>
      </c>
      <c r="AI112">
        <f t="shared" si="8"/>
        <v>0</v>
      </c>
      <c r="AJ112">
        <f t="shared" si="9"/>
        <v>1</v>
      </c>
      <c r="AK112" s="177">
        <f t="shared" si="10"/>
        <v>45</v>
      </c>
      <c r="AL112">
        <f t="shared" si="11"/>
        <v>0</v>
      </c>
      <c r="AM112">
        <f t="shared" si="11"/>
        <v>0</v>
      </c>
      <c r="AN112">
        <f t="shared" si="11"/>
        <v>1</v>
      </c>
      <c r="AO112">
        <f t="shared" si="11"/>
        <v>0</v>
      </c>
      <c r="AP112">
        <f t="shared" si="12"/>
        <v>0</v>
      </c>
      <c r="AR112" t="s">
        <v>86</v>
      </c>
    </row>
    <row r="113" spans="1:44" x14ac:dyDescent="0.35">
      <c r="A113" t="str">
        <f t="shared" si="7"/>
        <v>EQ-127</v>
      </c>
      <c r="B113" s="1" t="s">
        <v>242</v>
      </c>
      <c r="C113" s="189"/>
      <c r="D113" s="51"/>
      <c r="E113" s="2"/>
      <c r="F113" s="2"/>
      <c r="G113" s="2"/>
      <c r="H113" s="2"/>
      <c r="I113" s="2"/>
      <c r="J113" s="46">
        <v>1</v>
      </c>
      <c r="K113" s="51"/>
      <c r="L113" s="14">
        <v>1</v>
      </c>
      <c r="M113" s="2"/>
      <c r="N113" s="2"/>
      <c r="O113" s="49"/>
      <c r="P113" s="65" t="s">
        <v>236</v>
      </c>
      <c r="Q113" s="51"/>
      <c r="R113" s="2"/>
      <c r="S113" s="49"/>
      <c r="T113" s="56" t="s">
        <v>237</v>
      </c>
      <c r="U113" s="67">
        <v>29</v>
      </c>
      <c r="V113" s="11">
        <v>35</v>
      </c>
      <c r="W113" s="11">
        <v>45</v>
      </c>
      <c r="X113" s="11">
        <v>23</v>
      </c>
      <c r="Y113" s="11">
        <v>39</v>
      </c>
      <c r="Z113" s="68">
        <v>23</v>
      </c>
      <c r="AA113" s="15"/>
      <c r="AB113" s="2" t="s">
        <v>237</v>
      </c>
      <c r="AI113">
        <f t="shared" si="8"/>
        <v>0</v>
      </c>
      <c r="AJ113">
        <f t="shared" si="9"/>
        <v>1</v>
      </c>
      <c r="AK113" s="177">
        <f t="shared" si="10"/>
        <v>45</v>
      </c>
      <c r="AL113">
        <f t="shared" si="11"/>
        <v>0</v>
      </c>
      <c r="AM113">
        <f t="shared" si="11"/>
        <v>0</v>
      </c>
      <c r="AN113">
        <f t="shared" si="11"/>
        <v>1</v>
      </c>
      <c r="AO113">
        <f t="shared" si="11"/>
        <v>0</v>
      </c>
      <c r="AP113">
        <f t="shared" si="12"/>
        <v>0</v>
      </c>
      <c r="AR113" t="s">
        <v>86</v>
      </c>
    </row>
    <row r="114" spans="1:44" x14ac:dyDescent="0.35">
      <c r="A114" t="str">
        <f t="shared" si="7"/>
        <v>EQ-127</v>
      </c>
      <c r="B114" s="1" t="s">
        <v>243</v>
      </c>
      <c r="C114" s="189"/>
      <c r="D114" s="51"/>
      <c r="E114" s="2"/>
      <c r="F114" s="2"/>
      <c r="G114" s="2"/>
      <c r="H114" s="2"/>
      <c r="I114" s="2"/>
      <c r="J114" s="46">
        <v>1</v>
      </c>
      <c r="K114" s="51"/>
      <c r="L114" s="14">
        <v>1</v>
      </c>
      <c r="M114" s="2"/>
      <c r="N114" s="2"/>
      <c r="O114" s="49"/>
      <c r="P114" s="65" t="s">
        <v>236</v>
      </c>
      <c r="Q114" s="51"/>
      <c r="R114" s="2"/>
      <c r="S114" s="49"/>
      <c r="T114" s="56" t="s">
        <v>237</v>
      </c>
      <c r="U114" s="67">
        <v>37</v>
      </c>
      <c r="V114" s="11">
        <v>45</v>
      </c>
      <c r="W114" s="11">
        <v>57</v>
      </c>
      <c r="X114" s="29">
        <v>29</v>
      </c>
      <c r="Y114" s="11">
        <v>50</v>
      </c>
      <c r="Z114" s="68">
        <v>29</v>
      </c>
      <c r="AA114" s="15"/>
      <c r="AB114" s="2" t="s">
        <v>237</v>
      </c>
      <c r="AI114">
        <f t="shared" si="8"/>
        <v>0</v>
      </c>
      <c r="AJ114">
        <f t="shared" si="9"/>
        <v>1</v>
      </c>
      <c r="AK114" s="177">
        <f t="shared" si="10"/>
        <v>57</v>
      </c>
      <c r="AL114">
        <f t="shared" si="11"/>
        <v>0</v>
      </c>
      <c r="AM114">
        <f t="shared" si="11"/>
        <v>0</v>
      </c>
      <c r="AN114">
        <f t="shared" si="11"/>
        <v>1</v>
      </c>
      <c r="AO114">
        <f t="shared" si="11"/>
        <v>0</v>
      </c>
      <c r="AP114">
        <f t="shared" si="12"/>
        <v>0</v>
      </c>
      <c r="AR114" t="s">
        <v>86</v>
      </c>
    </row>
    <row r="115" spans="1:44" x14ac:dyDescent="0.35">
      <c r="A115" t="str">
        <f t="shared" si="7"/>
        <v>EQ-127</v>
      </c>
      <c r="B115" s="1" t="s">
        <v>244</v>
      </c>
      <c r="C115" s="190"/>
      <c r="D115" s="51"/>
      <c r="E115" s="2"/>
      <c r="F115" s="2"/>
      <c r="G115" s="2"/>
      <c r="H115" s="2"/>
      <c r="I115" s="2"/>
      <c r="J115" s="46">
        <v>1</v>
      </c>
      <c r="K115" s="51"/>
      <c r="L115" s="14">
        <v>1</v>
      </c>
      <c r="M115" s="2"/>
      <c r="N115" s="2"/>
      <c r="O115" s="49"/>
      <c r="P115" s="65" t="s">
        <v>236</v>
      </c>
      <c r="Q115" s="51"/>
      <c r="R115" s="2"/>
      <c r="S115" s="49"/>
      <c r="T115" s="56" t="s">
        <v>237</v>
      </c>
      <c r="U115" s="67">
        <v>47</v>
      </c>
      <c r="V115" s="11">
        <v>57</v>
      </c>
      <c r="W115" s="11">
        <v>71</v>
      </c>
      <c r="X115" s="11">
        <v>37</v>
      </c>
      <c r="Y115" s="11">
        <v>63</v>
      </c>
      <c r="Z115" s="68">
        <v>37</v>
      </c>
      <c r="AA115" s="15"/>
      <c r="AB115" s="2" t="s">
        <v>237</v>
      </c>
      <c r="AI115">
        <f t="shared" si="8"/>
        <v>0</v>
      </c>
      <c r="AJ115">
        <f t="shared" si="9"/>
        <v>1</v>
      </c>
      <c r="AK115" s="177">
        <f t="shared" si="10"/>
        <v>71</v>
      </c>
      <c r="AL115">
        <f t="shared" si="11"/>
        <v>0</v>
      </c>
      <c r="AM115">
        <f t="shared" si="11"/>
        <v>0</v>
      </c>
      <c r="AN115">
        <f t="shared" si="11"/>
        <v>1</v>
      </c>
      <c r="AO115">
        <f t="shared" si="11"/>
        <v>0</v>
      </c>
      <c r="AP115">
        <f t="shared" si="12"/>
        <v>0</v>
      </c>
      <c r="AR115" t="s">
        <v>86</v>
      </c>
    </row>
    <row r="116" spans="1:44" x14ac:dyDescent="0.35">
      <c r="A116" t="str">
        <f t="shared" si="7"/>
        <v>EQ-129</v>
      </c>
      <c r="B116" s="80" t="s">
        <v>245</v>
      </c>
      <c r="C116" s="191" t="s">
        <v>246</v>
      </c>
      <c r="D116" s="91"/>
      <c r="E116" s="92"/>
      <c r="F116" s="92"/>
      <c r="G116" s="92"/>
      <c r="H116" s="92"/>
      <c r="I116" s="92"/>
      <c r="J116" s="105">
        <v>1</v>
      </c>
      <c r="K116" s="91"/>
      <c r="L116" s="84">
        <v>1</v>
      </c>
      <c r="M116" s="92"/>
      <c r="N116" s="92"/>
      <c r="O116" s="93"/>
      <c r="P116" s="121">
        <v>20</v>
      </c>
      <c r="Q116" s="87">
        <v>9500</v>
      </c>
      <c r="R116" s="88">
        <v>10800</v>
      </c>
      <c r="S116" s="89">
        <v>16000</v>
      </c>
      <c r="T116" s="90" t="s">
        <v>112</v>
      </c>
      <c r="U116" s="91"/>
      <c r="V116" s="92"/>
      <c r="W116" s="84"/>
      <c r="X116" s="92"/>
      <c r="Y116" s="92"/>
      <c r="Z116" s="93"/>
      <c r="AA116" s="94"/>
      <c r="AB116" s="92" t="s">
        <v>112</v>
      </c>
      <c r="AI116">
        <f t="shared" si="8"/>
        <v>1</v>
      </c>
      <c r="AJ116">
        <f t="shared" si="9"/>
        <v>0</v>
      </c>
      <c r="AK116" s="177">
        <f t="shared" si="10"/>
        <v>0</v>
      </c>
      <c r="AL116">
        <f t="shared" si="11"/>
        <v>0</v>
      </c>
      <c r="AM116">
        <f t="shared" si="11"/>
        <v>0</v>
      </c>
      <c r="AN116">
        <f t="shared" si="11"/>
        <v>0</v>
      </c>
      <c r="AO116">
        <f t="shared" si="11"/>
        <v>0</v>
      </c>
      <c r="AP116">
        <f t="shared" si="12"/>
        <v>0</v>
      </c>
    </row>
    <row r="117" spans="1:44" x14ac:dyDescent="0.35">
      <c r="A117" t="str">
        <f t="shared" si="7"/>
        <v>EQ-129</v>
      </c>
      <c r="B117" s="80" t="s">
        <v>247</v>
      </c>
      <c r="C117" s="192"/>
      <c r="D117" s="91"/>
      <c r="E117" s="92"/>
      <c r="F117" s="92"/>
      <c r="G117" s="92"/>
      <c r="H117" s="92"/>
      <c r="I117" s="92"/>
      <c r="J117" s="105">
        <v>1</v>
      </c>
      <c r="K117" s="91"/>
      <c r="L117" s="84">
        <v>1</v>
      </c>
      <c r="M117" s="92"/>
      <c r="N117" s="92"/>
      <c r="O117" s="93"/>
      <c r="P117" s="121">
        <v>20</v>
      </c>
      <c r="Q117" s="87">
        <v>3400</v>
      </c>
      <c r="R117" s="88">
        <v>4000</v>
      </c>
      <c r="S117" s="89">
        <v>6400</v>
      </c>
      <c r="T117" s="90" t="s">
        <v>112</v>
      </c>
      <c r="U117" s="95"/>
      <c r="V117" s="84"/>
      <c r="W117" s="92"/>
      <c r="X117" s="84"/>
      <c r="Y117" s="84"/>
      <c r="Z117" s="105"/>
      <c r="AA117" s="94"/>
      <c r="AB117" s="92" t="s">
        <v>112</v>
      </c>
      <c r="AI117">
        <f t="shared" si="8"/>
        <v>1</v>
      </c>
      <c r="AJ117">
        <f t="shared" si="9"/>
        <v>0</v>
      </c>
      <c r="AK117" s="177">
        <f t="shared" si="10"/>
        <v>0</v>
      </c>
      <c r="AL117">
        <f t="shared" si="11"/>
        <v>0</v>
      </c>
      <c r="AM117">
        <f t="shared" si="11"/>
        <v>0</v>
      </c>
      <c r="AN117">
        <f t="shared" si="11"/>
        <v>0</v>
      </c>
      <c r="AO117">
        <f t="shared" si="11"/>
        <v>0</v>
      </c>
      <c r="AP117">
        <f t="shared" si="12"/>
        <v>0</v>
      </c>
    </row>
    <row r="118" spans="1:44" ht="58" x14ac:dyDescent="0.35">
      <c r="A118" t="str">
        <f t="shared" si="7"/>
        <v>EQ-130</v>
      </c>
      <c r="B118" s="1" t="s">
        <v>30</v>
      </c>
      <c r="C118" s="40" t="s">
        <v>248</v>
      </c>
      <c r="D118" s="51"/>
      <c r="E118" s="2"/>
      <c r="F118" s="2"/>
      <c r="G118" s="14">
        <v>1</v>
      </c>
      <c r="H118" s="2"/>
      <c r="I118" s="2"/>
      <c r="J118" s="49"/>
      <c r="K118" s="51"/>
      <c r="L118" s="14">
        <v>1</v>
      </c>
      <c r="M118" s="2"/>
      <c r="N118" s="2"/>
      <c r="O118" s="49"/>
      <c r="P118" s="65">
        <v>15</v>
      </c>
      <c r="Q118" s="69" t="s">
        <v>249</v>
      </c>
      <c r="R118" s="3" t="s">
        <v>249</v>
      </c>
      <c r="S118" s="70" t="s">
        <v>249</v>
      </c>
      <c r="T118" s="60"/>
      <c r="U118" s="51"/>
      <c r="V118" s="2"/>
      <c r="W118" s="2"/>
      <c r="X118" s="2"/>
      <c r="Y118" s="2"/>
      <c r="Z118" s="49"/>
      <c r="AA118" s="15"/>
      <c r="AB118" s="2"/>
      <c r="AI118">
        <f t="shared" si="8"/>
        <v>0</v>
      </c>
      <c r="AJ118">
        <f t="shared" si="9"/>
        <v>0</v>
      </c>
      <c r="AK118" s="177">
        <f t="shared" si="10"/>
        <v>0</v>
      </c>
      <c r="AL118">
        <f t="shared" si="11"/>
        <v>0</v>
      </c>
      <c r="AM118">
        <f t="shared" si="11"/>
        <v>0</v>
      </c>
      <c r="AN118">
        <f t="shared" si="11"/>
        <v>0</v>
      </c>
      <c r="AO118">
        <f t="shared" si="11"/>
        <v>0</v>
      </c>
      <c r="AP118">
        <f t="shared" si="12"/>
        <v>0</v>
      </c>
    </row>
    <row r="119" spans="1:44" ht="29" x14ac:dyDescent="0.35">
      <c r="A119" t="str">
        <f t="shared" si="7"/>
        <v>EQ-131</v>
      </c>
      <c r="B119" s="80" t="s">
        <v>27</v>
      </c>
      <c r="C119" s="106" t="s">
        <v>250</v>
      </c>
      <c r="D119" s="91"/>
      <c r="E119" s="92"/>
      <c r="F119" s="92"/>
      <c r="G119" s="92"/>
      <c r="H119" s="92"/>
      <c r="I119" s="92"/>
      <c r="J119" s="105">
        <v>1</v>
      </c>
      <c r="K119" s="91"/>
      <c r="L119" s="84">
        <v>1</v>
      </c>
      <c r="M119" s="92"/>
      <c r="N119" s="92"/>
      <c r="O119" s="93"/>
      <c r="P119" s="121">
        <v>20</v>
      </c>
      <c r="Q119" s="100">
        <v>28500</v>
      </c>
      <c r="R119" s="101">
        <v>28500</v>
      </c>
      <c r="S119" s="102">
        <v>28500</v>
      </c>
      <c r="T119" s="90" t="s">
        <v>112</v>
      </c>
      <c r="U119" s="91">
        <v>0.75</v>
      </c>
      <c r="V119" s="92">
        <v>0.6</v>
      </c>
      <c r="W119" s="84">
        <v>1</v>
      </c>
      <c r="X119" s="92">
        <v>0.6</v>
      </c>
      <c r="Y119" s="92">
        <v>0.6</v>
      </c>
      <c r="Z119" s="93">
        <v>0.6</v>
      </c>
      <c r="AA119" s="94"/>
      <c r="AB119" s="92" t="s">
        <v>101</v>
      </c>
      <c r="AI119">
        <f t="shared" si="8"/>
        <v>0</v>
      </c>
      <c r="AJ119">
        <f t="shared" si="9"/>
        <v>1</v>
      </c>
      <c r="AK119" s="177">
        <f t="shared" si="10"/>
        <v>1</v>
      </c>
      <c r="AL119">
        <f t="shared" si="11"/>
        <v>0</v>
      </c>
      <c r="AM119">
        <f t="shared" si="11"/>
        <v>0</v>
      </c>
      <c r="AN119">
        <f t="shared" si="11"/>
        <v>1</v>
      </c>
      <c r="AO119">
        <f t="shared" si="11"/>
        <v>0</v>
      </c>
      <c r="AP119">
        <f t="shared" si="12"/>
        <v>0</v>
      </c>
      <c r="AR119" t="s">
        <v>86</v>
      </c>
    </row>
    <row r="120" spans="1:44" ht="43.5" customHeight="1" x14ac:dyDescent="0.35">
      <c r="A120" t="str">
        <f t="shared" si="7"/>
        <v>EQ-134</v>
      </c>
      <c r="B120" s="1" t="s">
        <v>251</v>
      </c>
      <c r="C120" s="193" t="s">
        <v>252</v>
      </c>
      <c r="D120" s="51"/>
      <c r="E120" s="2"/>
      <c r="F120" s="2"/>
      <c r="G120" s="14">
        <v>1</v>
      </c>
      <c r="H120" s="2"/>
      <c r="I120" s="2"/>
      <c r="J120" s="49"/>
      <c r="K120" s="51"/>
      <c r="L120" s="14">
        <v>1</v>
      </c>
      <c r="M120" s="2"/>
      <c r="N120" s="2"/>
      <c r="O120" s="49"/>
      <c r="P120" s="65">
        <v>10</v>
      </c>
      <c r="Q120" s="67">
        <v>38200</v>
      </c>
      <c r="R120" s="11">
        <v>38200</v>
      </c>
      <c r="S120" s="68">
        <v>38200</v>
      </c>
      <c r="T120" s="56" t="s">
        <v>129</v>
      </c>
      <c r="U120" s="51"/>
      <c r="V120" s="2"/>
      <c r="W120" s="2"/>
      <c r="X120" s="2"/>
      <c r="Y120" s="2"/>
      <c r="Z120" s="49"/>
      <c r="AA120" s="15"/>
      <c r="AB120" s="2" t="s">
        <v>129</v>
      </c>
      <c r="AI120">
        <f t="shared" si="8"/>
        <v>0</v>
      </c>
      <c r="AJ120">
        <f t="shared" si="9"/>
        <v>0</v>
      </c>
      <c r="AK120" s="177">
        <f t="shared" si="10"/>
        <v>0</v>
      </c>
      <c r="AL120">
        <f t="shared" si="11"/>
        <v>0</v>
      </c>
      <c r="AM120">
        <f t="shared" si="11"/>
        <v>0</v>
      </c>
      <c r="AN120">
        <f t="shared" si="11"/>
        <v>0</v>
      </c>
      <c r="AO120">
        <f t="shared" si="11"/>
        <v>0</v>
      </c>
      <c r="AP120">
        <f t="shared" si="12"/>
        <v>0</v>
      </c>
      <c r="AR120" t="s">
        <v>86</v>
      </c>
    </row>
    <row r="121" spans="1:44" x14ac:dyDescent="0.35">
      <c r="A121" t="str">
        <f t="shared" si="7"/>
        <v>EQ-134</v>
      </c>
      <c r="B121" s="1" t="s">
        <v>253</v>
      </c>
      <c r="C121" s="189"/>
      <c r="D121" s="51"/>
      <c r="E121" s="2"/>
      <c r="F121" s="2"/>
      <c r="G121" s="14">
        <v>1</v>
      </c>
      <c r="H121" s="2"/>
      <c r="I121" s="2"/>
      <c r="J121" s="49"/>
      <c r="K121" s="51"/>
      <c r="L121" s="14">
        <v>1</v>
      </c>
      <c r="M121" s="2"/>
      <c r="N121" s="2"/>
      <c r="O121" s="49"/>
      <c r="P121" s="65">
        <v>10</v>
      </c>
      <c r="Q121" s="67">
        <v>10500</v>
      </c>
      <c r="R121" s="11">
        <v>10500</v>
      </c>
      <c r="S121" s="68">
        <v>10500</v>
      </c>
      <c r="T121" s="56" t="s">
        <v>129</v>
      </c>
      <c r="U121" s="51"/>
      <c r="V121" s="2"/>
      <c r="W121" s="2"/>
      <c r="X121" s="2"/>
      <c r="Y121" s="2"/>
      <c r="Z121" s="49"/>
      <c r="AA121" s="15"/>
      <c r="AB121" s="2" t="s">
        <v>129</v>
      </c>
      <c r="AI121">
        <f t="shared" si="8"/>
        <v>0</v>
      </c>
      <c r="AJ121">
        <f t="shared" si="9"/>
        <v>0</v>
      </c>
      <c r="AK121" s="177">
        <f t="shared" si="10"/>
        <v>0</v>
      </c>
      <c r="AL121">
        <f t="shared" si="11"/>
        <v>0</v>
      </c>
      <c r="AM121">
        <f t="shared" si="11"/>
        <v>0</v>
      </c>
      <c r="AN121">
        <f t="shared" si="11"/>
        <v>0</v>
      </c>
      <c r="AO121">
        <f t="shared" si="11"/>
        <v>0</v>
      </c>
      <c r="AP121">
        <f t="shared" si="12"/>
        <v>0</v>
      </c>
      <c r="AR121" t="s">
        <v>86</v>
      </c>
    </row>
    <row r="122" spans="1:44" x14ac:dyDescent="0.35">
      <c r="A122" t="str">
        <f t="shared" si="7"/>
        <v>EQ-134</v>
      </c>
      <c r="B122" s="1" t="s">
        <v>254</v>
      </c>
      <c r="C122" s="189"/>
      <c r="D122" s="51"/>
      <c r="E122" s="2"/>
      <c r="F122" s="2"/>
      <c r="G122" s="14">
        <v>1</v>
      </c>
      <c r="H122" s="2"/>
      <c r="I122" s="2"/>
      <c r="J122" s="49"/>
      <c r="K122" s="51"/>
      <c r="L122" s="14">
        <v>1</v>
      </c>
      <c r="M122" s="2"/>
      <c r="N122" s="2"/>
      <c r="O122" s="49"/>
      <c r="P122" s="65">
        <v>10</v>
      </c>
      <c r="Q122" s="67">
        <v>41200</v>
      </c>
      <c r="R122" s="11">
        <v>41200</v>
      </c>
      <c r="S122" s="68">
        <v>41200</v>
      </c>
      <c r="T122" s="56" t="s">
        <v>129</v>
      </c>
      <c r="U122" s="51"/>
      <c r="V122" s="2"/>
      <c r="W122" s="2"/>
      <c r="X122" s="2"/>
      <c r="Y122" s="2"/>
      <c r="Z122" s="49"/>
      <c r="AA122" s="15"/>
      <c r="AB122" s="2" t="s">
        <v>129</v>
      </c>
      <c r="AI122">
        <f t="shared" si="8"/>
        <v>0</v>
      </c>
      <c r="AJ122">
        <f t="shared" si="9"/>
        <v>0</v>
      </c>
      <c r="AK122" s="177">
        <f t="shared" si="10"/>
        <v>0</v>
      </c>
      <c r="AL122">
        <f t="shared" si="11"/>
        <v>0</v>
      </c>
      <c r="AM122">
        <f t="shared" si="11"/>
        <v>0</v>
      </c>
      <c r="AN122">
        <f t="shared" si="11"/>
        <v>0</v>
      </c>
      <c r="AO122">
        <f t="shared" si="11"/>
        <v>0</v>
      </c>
      <c r="AP122">
        <f t="shared" si="12"/>
        <v>0</v>
      </c>
      <c r="AR122" t="s">
        <v>86</v>
      </c>
    </row>
    <row r="123" spans="1:44" x14ac:dyDescent="0.35">
      <c r="A123" t="str">
        <f t="shared" si="7"/>
        <v>EQ-134</v>
      </c>
      <c r="B123" s="1" t="s">
        <v>255</v>
      </c>
      <c r="C123" s="189"/>
      <c r="D123" s="51"/>
      <c r="E123" s="2"/>
      <c r="F123" s="2"/>
      <c r="G123" s="14">
        <v>1</v>
      </c>
      <c r="H123" s="2"/>
      <c r="I123" s="2"/>
      <c r="J123" s="49"/>
      <c r="K123" s="51"/>
      <c r="L123" s="14">
        <v>1</v>
      </c>
      <c r="M123" s="2"/>
      <c r="N123" s="2"/>
      <c r="O123" s="49"/>
      <c r="P123" s="65">
        <v>10</v>
      </c>
      <c r="Q123" s="67">
        <v>18800</v>
      </c>
      <c r="R123" s="11">
        <v>18800</v>
      </c>
      <c r="S123" s="68">
        <v>18800</v>
      </c>
      <c r="T123" s="56" t="s">
        <v>129</v>
      </c>
      <c r="U123" s="51"/>
      <c r="V123" s="2"/>
      <c r="W123" s="2"/>
      <c r="X123" s="2"/>
      <c r="Y123" s="2"/>
      <c r="Z123" s="49"/>
      <c r="AA123" s="15"/>
      <c r="AB123" s="2" t="s">
        <v>129</v>
      </c>
      <c r="AI123">
        <f t="shared" si="8"/>
        <v>0</v>
      </c>
      <c r="AJ123">
        <f t="shared" si="9"/>
        <v>0</v>
      </c>
      <c r="AK123" s="177">
        <f t="shared" si="10"/>
        <v>0</v>
      </c>
      <c r="AL123">
        <f t="shared" si="11"/>
        <v>0</v>
      </c>
      <c r="AM123">
        <f t="shared" si="11"/>
        <v>0</v>
      </c>
      <c r="AN123">
        <f t="shared" si="11"/>
        <v>0</v>
      </c>
      <c r="AO123">
        <f t="shared" si="11"/>
        <v>0</v>
      </c>
      <c r="AP123">
        <f t="shared" si="12"/>
        <v>0</v>
      </c>
      <c r="AR123" t="s">
        <v>86</v>
      </c>
    </row>
    <row r="124" spans="1:44" x14ac:dyDescent="0.35">
      <c r="A124" t="str">
        <f t="shared" si="7"/>
        <v>EQ-134</v>
      </c>
      <c r="B124" s="1" t="s">
        <v>256</v>
      </c>
      <c r="C124" s="189"/>
      <c r="D124" s="51"/>
      <c r="E124" s="2"/>
      <c r="F124" s="2"/>
      <c r="G124" s="14">
        <v>1</v>
      </c>
      <c r="H124" s="2"/>
      <c r="I124" s="2"/>
      <c r="J124" s="49"/>
      <c r="K124" s="51"/>
      <c r="L124" s="14">
        <v>1</v>
      </c>
      <c r="M124" s="2"/>
      <c r="N124" s="2"/>
      <c r="O124" s="49"/>
      <c r="P124" s="65">
        <v>10</v>
      </c>
      <c r="Q124" s="67">
        <v>43800</v>
      </c>
      <c r="R124" s="11">
        <v>43800</v>
      </c>
      <c r="S124" s="68">
        <v>43800</v>
      </c>
      <c r="T124" s="56" t="s">
        <v>129</v>
      </c>
      <c r="U124" s="51"/>
      <c r="V124" s="2"/>
      <c r="W124" s="2"/>
      <c r="X124" s="2"/>
      <c r="Y124" s="2"/>
      <c r="Z124" s="49"/>
      <c r="AA124" s="15"/>
      <c r="AB124" s="2" t="s">
        <v>129</v>
      </c>
      <c r="AI124">
        <f t="shared" si="8"/>
        <v>0</v>
      </c>
      <c r="AJ124">
        <f t="shared" si="9"/>
        <v>0</v>
      </c>
      <c r="AK124" s="177">
        <f t="shared" si="10"/>
        <v>0</v>
      </c>
      <c r="AL124">
        <f t="shared" si="11"/>
        <v>0</v>
      </c>
      <c r="AM124">
        <f t="shared" si="11"/>
        <v>0</v>
      </c>
      <c r="AN124">
        <f t="shared" si="11"/>
        <v>0</v>
      </c>
      <c r="AO124">
        <f t="shared" si="11"/>
        <v>0</v>
      </c>
      <c r="AP124">
        <f t="shared" si="12"/>
        <v>0</v>
      </c>
      <c r="AR124" t="s">
        <v>86</v>
      </c>
    </row>
    <row r="125" spans="1:44" x14ac:dyDescent="0.35">
      <c r="A125" t="str">
        <f t="shared" si="7"/>
        <v>EQ-134</v>
      </c>
      <c r="B125" s="1" t="s">
        <v>257</v>
      </c>
      <c r="C125" s="189"/>
      <c r="D125" s="51"/>
      <c r="E125" s="2"/>
      <c r="F125" s="2"/>
      <c r="G125" s="14">
        <v>1</v>
      </c>
      <c r="H125" s="2"/>
      <c r="I125" s="2"/>
      <c r="J125" s="49"/>
      <c r="K125" s="51"/>
      <c r="L125" s="14">
        <v>1</v>
      </c>
      <c r="M125" s="2"/>
      <c r="N125" s="2"/>
      <c r="O125" s="49"/>
      <c r="P125" s="65">
        <v>10</v>
      </c>
      <c r="Q125" s="67">
        <v>12100</v>
      </c>
      <c r="R125" s="11">
        <v>12100</v>
      </c>
      <c r="S125" s="68">
        <v>12100</v>
      </c>
      <c r="T125" s="56" t="s">
        <v>129</v>
      </c>
      <c r="U125" s="51"/>
      <c r="V125" s="2"/>
      <c r="W125" s="2"/>
      <c r="X125" s="2"/>
      <c r="Y125" s="2"/>
      <c r="Z125" s="49"/>
      <c r="AA125" s="15"/>
      <c r="AB125" s="2" t="s">
        <v>129</v>
      </c>
      <c r="AI125">
        <f t="shared" si="8"/>
        <v>0</v>
      </c>
      <c r="AJ125">
        <f t="shared" si="9"/>
        <v>0</v>
      </c>
      <c r="AK125" s="177">
        <f t="shared" si="10"/>
        <v>0</v>
      </c>
      <c r="AL125">
        <f t="shared" si="11"/>
        <v>0</v>
      </c>
      <c r="AM125">
        <f t="shared" si="11"/>
        <v>0</v>
      </c>
      <c r="AN125">
        <f t="shared" si="11"/>
        <v>0</v>
      </c>
      <c r="AO125">
        <f t="shared" si="11"/>
        <v>0</v>
      </c>
      <c r="AP125">
        <f t="shared" si="12"/>
        <v>0</v>
      </c>
      <c r="AR125" t="s">
        <v>86</v>
      </c>
    </row>
    <row r="126" spans="1:44" x14ac:dyDescent="0.35">
      <c r="A126" t="str">
        <f t="shared" si="7"/>
        <v>EQ-134</v>
      </c>
      <c r="B126" s="1" t="s">
        <v>258</v>
      </c>
      <c r="C126" s="189"/>
      <c r="D126" s="51"/>
      <c r="E126" s="2"/>
      <c r="F126" s="2"/>
      <c r="G126" s="14">
        <v>1</v>
      </c>
      <c r="H126" s="2"/>
      <c r="I126" s="2"/>
      <c r="J126" s="49"/>
      <c r="K126" s="51"/>
      <c r="L126" s="14">
        <v>1</v>
      </c>
      <c r="M126" s="2"/>
      <c r="N126" s="2"/>
      <c r="O126" s="49"/>
      <c r="P126" s="65">
        <v>10</v>
      </c>
      <c r="Q126" s="67">
        <v>49400</v>
      </c>
      <c r="R126" s="11">
        <v>49400</v>
      </c>
      <c r="S126" s="68">
        <v>49400</v>
      </c>
      <c r="T126" s="56" t="s">
        <v>129</v>
      </c>
      <c r="U126" s="51"/>
      <c r="V126" s="2"/>
      <c r="W126" s="2"/>
      <c r="X126" s="2"/>
      <c r="Y126" s="2"/>
      <c r="Z126" s="49"/>
      <c r="AA126" s="15"/>
      <c r="AB126" s="2" t="s">
        <v>129</v>
      </c>
      <c r="AI126">
        <f t="shared" si="8"/>
        <v>0</v>
      </c>
      <c r="AJ126">
        <f t="shared" si="9"/>
        <v>0</v>
      </c>
      <c r="AK126" s="177">
        <f t="shared" si="10"/>
        <v>0</v>
      </c>
      <c r="AL126">
        <f t="shared" si="11"/>
        <v>0</v>
      </c>
      <c r="AM126">
        <f t="shared" si="11"/>
        <v>0</v>
      </c>
      <c r="AN126">
        <f t="shared" si="11"/>
        <v>0</v>
      </c>
      <c r="AO126">
        <f t="shared" si="11"/>
        <v>0</v>
      </c>
      <c r="AP126">
        <f t="shared" si="12"/>
        <v>0</v>
      </c>
      <c r="AR126" t="s">
        <v>86</v>
      </c>
    </row>
    <row r="127" spans="1:44" x14ac:dyDescent="0.35">
      <c r="A127" t="str">
        <f t="shared" si="7"/>
        <v>EQ-134</v>
      </c>
      <c r="B127" s="30" t="s">
        <v>259</v>
      </c>
      <c r="C127" s="189"/>
      <c r="D127" s="51"/>
      <c r="E127" s="2"/>
      <c r="F127" s="2"/>
      <c r="G127" s="14">
        <v>1</v>
      </c>
      <c r="H127" s="2"/>
      <c r="I127" s="2"/>
      <c r="J127" s="49"/>
      <c r="K127" s="51"/>
      <c r="L127" s="14">
        <v>1</v>
      </c>
      <c r="M127" s="2"/>
      <c r="N127" s="2"/>
      <c r="O127" s="49"/>
      <c r="P127" s="65">
        <v>10</v>
      </c>
      <c r="Q127" s="67">
        <v>21900</v>
      </c>
      <c r="R127" s="11">
        <v>21900</v>
      </c>
      <c r="S127" s="68">
        <v>21900</v>
      </c>
      <c r="T127" s="56" t="s">
        <v>129</v>
      </c>
      <c r="U127" s="51"/>
      <c r="V127" s="2"/>
      <c r="W127" s="2"/>
      <c r="X127" s="2"/>
      <c r="Y127" s="2"/>
      <c r="Z127" s="49"/>
      <c r="AA127" s="15"/>
      <c r="AB127" s="2" t="s">
        <v>129</v>
      </c>
      <c r="AI127">
        <f t="shared" si="8"/>
        <v>0</v>
      </c>
      <c r="AJ127">
        <f t="shared" si="9"/>
        <v>0</v>
      </c>
      <c r="AK127" s="177">
        <f t="shared" si="10"/>
        <v>0</v>
      </c>
      <c r="AL127">
        <f t="shared" si="11"/>
        <v>0</v>
      </c>
      <c r="AM127">
        <f t="shared" si="11"/>
        <v>0</v>
      </c>
      <c r="AN127">
        <f t="shared" si="11"/>
        <v>0</v>
      </c>
      <c r="AO127">
        <f t="shared" si="11"/>
        <v>0</v>
      </c>
      <c r="AP127">
        <f t="shared" si="12"/>
        <v>0</v>
      </c>
      <c r="AR127" t="s">
        <v>86</v>
      </c>
    </row>
    <row r="128" spans="1:44" ht="72.5" x14ac:dyDescent="0.35">
      <c r="A128" t="str">
        <f t="shared" si="7"/>
        <v>TH-109</v>
      </c>
      <c r="B128" s="80" t="s">
        <v>55</v>
      </c>
      <c r="C128" s="106" t="s">
        <v>260</v>
      </c>
      <c r="D128" s="95">
        <v>1</v>
      </c>
      <c r="E128" s="92"/>
      <c r="F128" s="92"/>
      <c r="G128" s="92"/>
      <c r="H128" s="92"/>
      <c r="I128" s="92"/>
      <c r="J128" s="93"/>
      <c r="K128" s="91"/>
      <c r="L128" s="84">
        <v>1</v>
      </c>
      <c r="M128" s="84">
        <v>1</v>
      </c>
      <c r="N128" s="92"/>
      <c r="O128" s="93"/>
      <c r="P128" s="121">
        <v>15</v>
      </c>
      <c r="Q128" s="91">
        <v>1.1000000000000001</v>
      </c>
      <c r="R128" s="92">
        <v>0.9</v>
      </c>
      <c r="S128" s="93">
        <v>0.6</v>
      </c>
      <c r="T128" s="90" t="s">
        <v>112</v>
      </c>
      <c r="U128" s="87">
        <v>100</v>
      </c>
      <c r="V128" s="88">
        <v>84</v>
      </c>
      <c r="W128" s="88">
        <v>82</v>
      </c>
      <c r="X128" s="88">
        <v>68</v>
      </c>
      <c r="Y128" s="88">
        <v>120</v>
      </c>
      <c r="Z128" s="89">
        <v>68</v>
      </c>
      <c r="AA128" s="94"/>
      <c r="AB128" s="92" t="s">
        <v>112</v>
      </c>
      <c r="AI128">
        <f t="shared" si="8"/>
        <v>1</v>
      </c>
      <c r="AJ128">
        <f t="shared" si="9"/>
        <v>1</v>
      </c>
      <c r="AK128" s="177">
        <f t="shared" si="10"/>
        <v>120</v>
      </c>
      <c r="AL128">
        <f t="shared" si="11"/>
        <v>0</v>
      </c>
      <c r="AM128">
        <f t="shared" si="11"/>
        <v>0</v>
      </c>
      <c r="AN128">
        <f t="shared" si="11"/>
        <v>0</v>
      </c>
      <c r="AO128">
        <f t="shared" si="11"/>
        <v>0</v>
      </c>
      <c r="AP128">
        <f t="shared" si="12"/>
        <v>1</v>
      </c>
      <c r="AR128" t="s">
        <v>84</v>
      </c>
    </row>
    <row r="129" spans="1:44" ht="29" x14ac:dyDescent="0.35">
      <c r="A129" t="str">
        <f t="shared" si="7"/>
        <v>TH-110</v>
      </c>
      <c r="B129" s="30" t="s">
        <v>57</v>
      </c>
      <c r="C129" s="42" t="s">
        <v>261</v>
      </c>
      <c r="D129" s="45">
        <v>1</v>
      </c>
      <c r="E129" s="2"/>
      <c r="F129" s="2"/>
      <c r="G129" s="2"/>
      <c r="H129" s="2"/>
      <c r="I129" s="2"/>
      <c r="J129" s="49"/>
      <c r="K129" s="51"/>
      <c r="L129" s="14">
        <v>1</v>
      </c>
      <c r="M129" s="2"/>
      <c r="N129" s="2"/>
      <c r="O129" s="49"/>
      <c r="P129" s="65">
        <v>11</v>
      </c>
      <c r="Q129" s="69" t="s">
        <v>132</v>
      </c>
      <c r="R129" s="3" t="s">
        <v>132</v>
      </c>
      <c r="S129" s="70" t="s">
        <v>132</v>
      </c>
      <c r="T129" s="56" t="s">
        <v>112</v>
      </c>
      <c r="U129" s="51"/>
      <c r="V129" s="2"/>
      <c r="W129" s="2"/>
      <c r="X129" s="2"/>
      <c r="Y129" s="2"/>
      <c r="Z129" s="49"/>
      <c r="AA129" s="15"/>
      <c r="AB129" s="2" t="s">
        <v>112</v>
      </c>
      <c r="AI129">
        <f t="shared" si="8"/>
        <v>0</v>
      </c>
      <c r="AJ129">
        <f t="shared" si="9"/>
        <v>0</v>
      </c>
      <c r="AK129" s="177">
        <f t="shared" si="10"/>
        <v>0</v>
      </c>
      <c r="AL129">
        <f t="shared" si="11"/>
        <v>0</v>
      </c>
      <c r="AM129">
        <f t="shared" si="11"/>
        <v>0</v>
      </c>
      <c r="AN129">
        <f t="shared" si="11"/>
        <v>0</v>
      </c>
      <c r="AO129">
        <f t="shared" si="11"/>
        <v>0</v>
      </c>
      <c r="AP129">
        <f t="shared" si="12"/>
        <v>0</v>
      </c>
    </row>
    <row r="130" spans="1:44" ht="43.5" x14ac:dyDescent="0.35">
      <c r="A130" t="str">
        <f t="shared" si="7"/>
        <v>TH-111</v>
      </c>
      <c r="B130" s="80" t="s">
        <v>29</v>
      </c>
      <c r="C130" s="120" t="s">
        <v>262</v>
      </c>
      <c r="D130" s="91"/>
      <c r="E130" s="84">
        <v>1</v>
      </c>
      <c r="F130" s="92"/>
      <c r="G130" s="92"/>
      <c r="H130" s="92"/>
      <c r="I130" s="92"/>
      <c r="J130" s="93"/>
      <c r="K130" s="91"/>
      <c r="L130" s="84">
        <v>1</v>
      </c>
      <c r="M130" s="92"/>
      <c r="N130" s="92"/>
      <c r="O130" s="93"/>
      <c r="P130" s="121">
        <v>22</v>
      </c>
      <c r="Q130" s="133" t="s">
        <v>132</v>
      </c>
      <c r="R130" s="134" t="s">
        <v>132</v>
      </c>
      <c r="S130" s="135" t="s">
        <v>132</v>
      </c>
      <c r="T130" s="90"/>
      <c r="U130" s="91"/>
      <c r="V130" s="92"/>
      <c r="W130" s="92"/>
      <c r="X130" s="92"/>
      <c r="Y130" s="92"/>
      <c r="Z130" s="93"/>
      <c r="AA130" s="94"/>
      <c r="AB130" s="92"/>
      <c r="AI130">
        <f t="shared" si="8"/>
        <v>0</v>
      </c>
      <c r="AJ130">
        <f t="shared" si="9"/>
        <v>0</v>
      </c>
      <c r="AK130" s="177">
        <f t="shared" si="10"/>
        <v>0</v>
      </c>
      <c r="AL130">
        <f t="shared" si="11"/>
        <v>0</v>
      </c>
      <c r="AM130">
        <f t="shared" si="11"/>
        <v>0</v>
      </c>
      <c r="AN130">
        <f t="shared" si="11"/>
        <v>0</v>
      </c>
      <c r="AO130">
        <f t="shared" si="11"/>
        <v>0</v>
      </c>
      <c r="AP130">
        <f t="shared" si="12"/>
        <v>0</v>
      </c>
    </row>
    <row r="131" spans="1:44" ht="58" x14ac:dyDescent="0.35">
      <c r="A131" t="str">
        <f t="shared" si="7"/>
        <v>TH-112</v>
      </c>
      <c r="B131" s="1" t="s">
        <v>17</v>
      </c>
      <c r="C131" s="41" t="s">
        <v>263</v>
      </c>
      <c r="D131" s="51">
        <v>9600</v>
      </c>
      <c r="E131" s="2">
        <v>990</v>
      </c>
      <c r="F131" s="2">
        <v>990</v>
      </c>
      <c r="G131" s="2">
        <v>3900</v>
      </c>
      <c r="H131" s="2">
        <v>11400</v>
      </c>
      <c r="I131" s="2">
        <v>990</v>
      </c>
      <c r="J131" s="49">
        <v>990</v>
      </c>
      <c r="K131" s="51"/>
      <c r="L131" s="14">
        <v>1</v>
      </c>
      <c r="M131" s="14">
        <v>1</v>
      </c>
      <c r="N131" s="2"/>
      <c r="O131" s="49"/>
      <c r="P131" s="65">
        <v>15</v>
      </c>
      <c r="Q131" s="51"/>
      <c r="R131" s="2"/>
      <c r="S131" s="49"/>
      <c r="T131" s="56" t="s">
        <v>101</v>
      </c>
      <c r="U131" s="51"/>
      <c r="V131" s="2"/>
      <c r="W131" s="2"/>
      <c r="X131" s="2"/>
      <c r="Y131" s="2"/>
      <c r="Z131" s="49"/>
      <c r="AA131" s="15"/>
      <c r="AB131" s="2" t="s">
        <v>101</v>
      </c>
      <c r="AI131">
        <f t="shared" si="8"/>
        <v>0</v>
      </c>
      <c r="AJ131">
        <f t="shared" si="9"/>
        <v>0</v>
      </c>
      <c r="AK131" s="177">
        <f t="shared" si="10"/>
        <v>0</v>
      </c>
      <c r="AL131">
        <f t="shared" si="11"/>
        <v>0</v>
      </c>
      <c r="AM131">
        <f t="shared" si="11"/>
        <v>0</v>
      </c>
      <c r="AN131">
        <f t="shared" si="11"/>
        <v>0</v>
      </c>
      <c r="AO131">
        <f t="shared" ref="AO131" si="13">IF($AK131=0,0,IF($AK131=X131,1,0))</f>
        <v>0</v>
      </c>
      <c r="AP131">
        <f t="shared" si="12"/>
        <v>0</v>
      </c>
    </row>
    <row r="132" spans="1:44" x14ac:dyDescent="0.35">
      <c r="A132" t="str">
        <f t="shared" ref="A132:A148" si="14">LEFT(B132,6)</f>
        <v>TH-113</v>
      </c>
      <c r="B132" s="80" t="s">
        <v>264</v>
      </c>
      <c r="C132" s="191" t="s">
        <v>265</v>
      </c>
      <c r="D132" s="95">
        <v>1</v>
      </c>
      <c r="E132" s="84">
        <v>1</v>
      </c>
      <c r="F132" s="84">
        <v>1</v>
      </c>
      <c r="G132" s="92"/>
      <c r="H132" s="92"/>
      <c r="I132" s="92"/>
      <c r="J132" s="93"/>
      <c r="K132" s="91"/>
      <c r="L132" s="84">
        <v>1</v>
      </c>
      <c r="M132" s="92"/>
      <c r="N132" s="92"/>
      <c r="O132" s="93"/>
      <c r="P132" s="121">
        <v>20</v>
      </c>
      <c r="Q132" s="87">
        <v>390</v>
      </c>
      <c r="R132" s="88">
        <v>320</v>
      </c>
      <c r="S132" s="89">
        <v>210</v>
      </c>
      <c r="T132" s="90" t="s">
        <v>112</v>
      </c>
      <c r="U132" s="91">
        <v>1.2</v>
      </c>
      <c r="V132" s="92">
        <v>1.1000000000000001</v>
      </c>
      <c r="W132" s="92">
        <v>0.9</v>
      </c>
      <c r="X132" s="92">
        <v>0.8</v>
      </c>
      <c r="Y132" s="92">
        <v>0.7</v>
      </c>
      <c r="Z132" s="93">
        <v>0.7</v>
      </c>
      <c r="AA132" s="94"/>
      <c r="AB132" s="92" t="s">
        <v>112</v>
      </c>
      <c r="AI132">
        <f t="shared" ref="AI132:AI166" si="15">IF(Q132="A estimer",0,IF(Q132=R132,0,1))</f>
        <v>1</v>
      </c>
      <c r="AJ132">
        <f t="shared" ref="AJ132:AJ166" si="16">IF(AND(U132=V132,V132=W132,W132=X132,X132=Y132),0,1)</f>
        <v>1</v>
      </c>
      <c r="AK132" s="177">
        <f t="shared" ref="AK132:AK166" si="17">MAX(U132:Z132)</f>
        <v>1.2</v>
      </c>
      <c r="AL132">
        <f t="shared" ref="AL132:AP166" si="18">IF($AK132=0,0,IF($AK132=U132,1,0))</f>
        <v>1</v>
      </c>
      <c r="AM132">
        <f t="shared" si="18"/>
        <v>0</v>
      </c>
      <c r="AN132">
        <f t="shared" si="18"/>
        <v>0</v>
      </c>
      <c r="AO132">
        <f t="shared" si="18"/>
        <v>0</v>
      </c>
      <c r="AP132">
        <f t="shared" si="18"/>
        <v>0</v>
      </c>
      <c r="AR132" t="s">
        <v>84</v>
      </c>
    </row>
    <row r="133" spans="1:44" x14ac:dyDescent="0.35">
      <c r="A133" t="str">
        <f t="shared" si="14"/>
        <v>TH-113</v>
      </c>
      <c r="B133" s="80" t="s">
        <v>266</v>
      </c>
      <c r="C133" s="194"/>
      <c r="D133" s="95">
        <v>1</v>
      </c>
      <c r="E133" s="84">
        <v>1</v>
      </c>
      <c r="F133" s="84">
        <v>1</v>
      </c>
      <c r="G133" s="92"/>
      <c r="H133" s="92"/>
      <c r="I133" s="92"/>
      <c r="J133" s="93"/>
      <c r="K133" s="91"/>
      <c r="L133" s="84">
        <v>1</v>
      </c>
      <c r="M133" s="92"/>
      <c r="N133" s="92"/>
      <c r="O133" s="93"/>
      <c r="P133" s="121">
        <v>20</v>
      </c>
      <c r="Q133" s="87">
        <v>470</v>
      </c>
      <c r="R133" s="88">
        <v>390</v>
      </c>
      <c r="S133" s="89">
        <v>260</v>
      </c>
      <c r="T133" s="90" t="s">
        <v>112</v>
      </c>
      <c r="U133" s="91">
        <v>1.2</v>
      </c>
      <c r="V133" s="92">
        <v>1.1000000000000001</v>
      </c>
      <c r="W133" s="92">
        <v>0.9</v>
      </c>
      <c r="X133" s="92">
        <v>0.8</v>
      </c>
      <c r="Y133" s="92">
        <v>0.7</v>
      </c>
      <c r="Z133" s="93">
        <v>0.7</v>
      </c>
      <c r="AA133" s="94"/>
      <c r="AB133" s="92" t="s">
        <v>112</v>
      </c>
      <c r="AI133">
        <f t="shared" si="15"/>
        <v>1</v>
      </c>
      <c r="AJ133">
        <f t="shared" si="16"/>
        <v>1</v>
      </c>
      <c r="AK133" s="177">
        <f t="shared" si="17"/>
        <v>1.2</v>
      </c>
      <c r="AL133">
        <f t="shared" si="18"/>
        <v>1</v>
      </c>
      <c r="AM133">
        <f t="shared" si="18"/>
        <v>0</v>
      </c>
      <c r="AN133">
        <f t="shared" si="18"/>
        <v>0</v>
      </c>
      <c r="AO133">
        <f t="shared" si="18"/>
        <v>0</v>
      </c>
      <c r="AP133">
        <f t="shared" si="18"/>
        <v>0</v>
      </c>
      <c r="AR133" t="s">
        <v>84</v>
      </c>
    </row>
    <row r="134" spans="1:44" x14ac:dyDescent="0.35">
      <c r="A134" t="str">
        <f t="shared" si="14"/>
        <v>TH-113</v>
      </c>
      <c r="B134" s="80" t="s">
        <v>267</v>
      </c>
      <c r="C134" s="194"/>
      <c r="D134" s="95">
        <v>1</v>
      </c>
      <c r="E134" s="84">
        <v>1</v>
      </c>
      <c r="F134" s="84">
        <v>1</v>
      </c>
      <c r="G134" s="92"/>
      <c r="H134" s="92"/>
      <c r="I134" s="92"/>
      <c r="J134" s="93"/>
      <c r="K134" s="91"/>
      <c r="L134" s="84">
        <v>1</v>
      </c>
      <c r="M134" s="92"/>
      <c r="N134" s="92"/>
      <c r="O134" s="93"/>
      <c r="P134" s="121">
        <v>20</v>
      </c>
      <c r="Q134" s="87">
        <v>380</v>
      </c>
      <c r="R134" s="88">
        <v>310</v>
      </c>
      <c r="S134" s="89">
        <v>210</v>
      </c>
      <c r="T134" s="90" t="s">
        <v>112</v>
      </c>
      <c r="U134" s="117">
        <v>1.2</v>
      </c>
      <c r="V134" s="110">
        <v>1.1000000000000001</v>
      </c>
      <c r="W134" s="110">
        <v>0.9</v>
      </c>
      <c r="X134" s="110">
        <v>0.8</v>
      </c>
      <c r="Y134" s="110">
        <v>0.7</v>
      </c>
      <c r="Z134" s="93">
        <v>0.7</v>
      </c>
      <c r="AA134" s="94"/>
      <c r="AB134" s="92" t="s">
        <v>112</v>
      </c>
      <c r="AI134">
        <f t="shared" si="15"/>
        <v>1</v>
      </c>
      <c r="AJ134">
        <f t="shared" si="16"/>
        <v>1</v>
      </c>
      <c r="AK134" s="177">
        <f t="shared" si="17"/>
        <v>1.2</v>
      </c>
      <c r="AL134">
        <f t="shared" si="18"/>
        <v>1</v>
      </c>
      <c r="AM134">
        <f t="shared" si="18"/>
        <v>0</v>
      </c>
      <c r="AN134">
        <f t="shared" si="18"/>
        <v>0</v>
      </c>
      <c r="AO134">
        <f t="shared" si="18"/>
        <v>0</v>
      </c>
      <c r="AP134">
        <f t="shared" si="18"/>
        <v>0</v>
      </c>
      <c r="AR134" t="s">
        <v>84</v>
      </c>
    </row>
    <row r="135" spans="1:44" x14ac:dyDescent="0.35">
      <c r="A135" t="str">
        <f t="shared" si="14"/>
        <v>TH-113</v>
      </c>
      <c r="B135" s="136" t="s">
        <v>268</v>
      </c>
      <c r="C135" s="192"/>
      <c r="D135" s="95">
        <v>1</v>
      </c>
      <c r="E135" s="84">
        <v>1</v>
      </c>
      <c r="F135" s="84">
        <v>1</v>
      </c>
      <c r="G135" s="92"/>
      <c r="H135" s="92"/>
      <c r="I135" s="92"/>
      <c r="J135" s="93"/>
      <c r="K135" s="91"/>
      <c r="L135" s="84">
        <v>1</v>
      </c>
      <c r="M135" s="92"/>
      <c r="N135" s="92"/>
      <c r="O135" s="93"/>
      <c r="P135" s="121">
        <v>20</v>
      </c>
      <c r="Q135" s="87">
        <v>500</v>
      </c>
      <c r="R135" s="88">
        <v>410</v>
      </c>
      <c r="S135" s="89">
        <v>270</v>
      </c>
      <c r="T135" s="90" t="s">
        <v>112</v>
      </c>
      <c r="U135" s="91">
        <v>1.2</v>
      </c>
      <c r="V135" s="92">
        <v>1.1000000000000001</v>
      </c>
      <c r="W135" s="92">
        <v>0.9</v>
      </c>
      <c r="X135" s="92">
        <v>0.8</v>
      </c>
      <c r="Y135" s="92">
        <v>0.7</v>
      </c>
      <c r="Z135" s="137">
        <v>0.7</v>
      </c>
      <c r="AA135" s="94"/>
      <c r="AB135" s="92" t="s">
        <v>112</v>
      </c>
      <c r="AI135">
        <f t="shared" si="15"/>
        <v>1</v>
      </c>
      <c r="AJ135">
        <f t="shared" si="16"/>
        <v>1</v>
      </c>
      <c r="AK135" s="177">
        <f t="shared" si="17"/>
        <v>1.2</v>
      </c>
      <c r="AL135">
        <f t="shared" si="18"/>
        <v>1</v>
      </c>
      <c r="AM135">
        <f t="shared" si="18"/>
        <v>0</v>
      </c>
      <c r="AN135">
        <f t="shared" si="18"/>
        <v>0</v>
      </c>
      <c r="AO135">
        <f t="shared" si="18"/>
        <v>0</v>
      </c>
      <c r="AP135">
        <f t="shared" si="18"/>
        <v>0</v>
      </c>
      <c r="AR135" t="s">
        <v>84</v>
      </c>
    </row>
    <row r="136" spans="1:44" x14ac:dyDescent="0.35">
      <c r="A136" t="str">
        <f t="shared" si="14"/>
        <v>TH-125</v>
      </c>
      <c r="B136" s="1" t="s">
        <v>269</v>
      </c>
      <c r="C136" s="202" t="s">
        <v>270</v>
      </c>
      <c r="D136" s="51"/>
      <c r="E136" s="2"/>
      <c r="F136" s="2"/>
      <c r="G136" s="2"/>
      <c r="H136" s="14">
        <v>1</v>
      </c>
      <c r="I136" s="2"/>
      <c r="J136" s="49"/>
      <c r="K136" s="51"/>
      <c r="L136" s="14">
        <v>1</v>
      </c>
      <c r="M136" s="2"/>
      <c r="N136" s="2"/>
      <c r="O136" s="49"/>
      <c r="P136" s="65">
        <v>17</v>
      </c>
      <c r="Q136" s="67">
        <v>770</v>
      </c>
      <c r="R136" s="11">
        <v>630</v>
      </c>
      <c r="S136" s="68">
        <v>420</v>
      </c>
      <c r="T136" s="56" t="s">
        <v>112</v>
      </c>
      <c r="U136" s="51">
        <v>0.48</v>
      </c>
      <c r="V136" s="2">
        <v>0.54</v>
      </c>
      <c r="W136" s="2">
        <v>0.54</v>
      </c>
      <c r="X136" s="2">
        <v>1</v>
      </c>
      <c r="Y136" s="2">
        <v>0.59</v>
      </c>
      <c r="Z136" s="78">
        <v>0.54</v>
      </c>
      <c r="AA136" s="15"/>
      <c r="AB136" s="2" t="s">
        <v>112</v>
      </c>
      <c r="AI136">
        <f t="shared" si="15"/>
        <v>1</v>
      </c>
      <c r="AJ136">
        <f t="shared" si="16"/>
        <v>1</v>
      </c>
      <c r="AK136" s="177">
        <f t="shared" si="17"/>
        <v>1</v>
      </c>
      <c r="AL136">
        <f t="shared" si="18"/>
        <v>0</v>
      </c>
      <c r="AM136">
        <f t="shared" si="18"/>
        <v>0</v>
      </c>
      <c r="AN136">
        <f t="shared" si="18"/>
        <v>0</v>
      </c>
      <c r="AO136">
        <f t="shared" si="18"/>
        <v>1</v>
      </c>
      <c r="AP136">
        <f t="shared" si="18"/>
        <v>0</v>
      </c>
      <c r="AR136" t="s">
        <v>87</v>
      </c>
    </row>
    <row r="137" spans="1:44" x14ac:dyDescent="0.35">
      <c r="A137" t="str">
        <f t="shared" si="14"/>
        <v>TH-125</v>
      </c>
      <c r="B137" s="1" t="s">
        <v>271</v>
      </c>
      <c r="C137" s="203"/>
      <c r="D137" s="51"/>
      <c r="E137" s="2"/>
      <c r="F137" s="2"/>
      <c r="G137" s="2"/>
      <c r="H137" s="14">
        <v>1</v>
      </c>
      <c r="I137" s="2"/>
      <c r="J137" s="49"/>
      <c r="K137" s="51"/>
      <c r="L137" s="14">
        <v>1</v>
      </c>
      <c r="M137" s="2"/>
      <c r="N137" s="2"/>
      <c r="O137" s="49"/>
      <c r="P137" s="65">
        <v>17</v>
      </c>
      <c r="Q137" s="67">
        <v>690</v>
      </c>
      <c r="R137" s="11">
        <v>560</v>
      </c>
      <c r="S137" s="68">
        <v>380</v>
      </c>
      <c r="T137" s="56" t="s">
        <v>112</v>
      </c>
      <c r="U137" s="51">
        <v>0.4</v>
      </c>
      <c r="V137" s="2">
        <v>0.51</v>
      </c>
      <c r="W137" s="2">
        <v>0.51</v>
      </c>
      <c r="X137" s="2">
        <v>1</v>
      </c>
      <c r="Y137" s="2">
        <v>0.45</v>
      </c>
      <c r="Z137" s="78">
        <v>0.51</v>
      </c>
      <c r="AA137" s="15"/>
      <c r="AB137" s="2" t="s">
        <v>112</v>
      </c>
      <c r="AI137">
        <f t="shared" si="15"/>
        <v>1</v>
      </c>
      <c r="AJ137">
        <f t="shared" si="16"/>
        <v>1</v>
      </c>
      <c r="AK137" s="177">
        <f t="shared" si="17"/>
        <v>1</v>
      </c>
      <c r="AL137">
        <f t="shared" si="18"/>
        <v>0</v>
      </c>
      <c r="AM137">
        <f t="shared" si="18"/>
        <v>0</v>
      </c>
      <c r="AN137">
        <f t="shared" si="18"/>
        <v>0</v>
      </c>
      <c r="AO137">
        <f t="shared" si="18"/>
        <v>1</v>
      </c>
      <c r="AP137">
        <f t="shared" si="18"/>
        <v>0</v>
      </c>
      <c r="AR137" t="s">
        <v>87</v>
      </c>
    </row>
    <row r="138" spans="1:44" x14ac:dyDescent="0.35">
      <c r="A138" t="str">
        <f t="shared" si="14"/>
        <v>TH-125</v>
      </c>
      <c r="B138" s="1" t="s">
        <v>272</v>
      </c>
      <c r="C138" s="204"/>
      <c r="D138" s="51"/>
      <c r="E138" s="2"/>
      <c r="F138" s="2"/>
      <c r="G138" s="2"/>
      <c r="H138" s="14">
        <v>1</v>
      </c>
      <c r="I138" s="2"/>
      <c r="J138" s="49"/>
      <c r="K138" s="51"/>
      <c r="L138" s="14">
        <v>1</v>
      </c>
      <c r="M138" s="2"/>
      <c r="N138" s="2"/>
      <c r="O138" s="49"/>
      <c r="P138" s="65">
        <v>17</v>
      </c>
      <c r="Q138" s="67">
        <v>400</v>
      </c>
      <c r="R138" s="11">
        <v>330</v>
      </c>
      <c r="S138" s="68">
        <v>220</v>
      </c>
      <c r="T138" s="56" t="s">
        <v>112</v>
      </c>
      <c r="U138" s="51">
        <v>0.4</v>
      </c>
      <c r="V138" s="17">
        <v>0.57999999999999996</v>
      </c>
      <c r="W138" s="17">
        <v>0.57999999999999996</v>
      </c>
      <c r="X138" s="17">
        <v>1</v>
      </c>
      <c r="Y138" s="17">
        <v>0.53</v>
      </c>
      <c r="Z138" s="79">
        <v>0.57999999999999996</v>
      </c>
      <c r="AA138" s="15"/>
      <c r="AB138" s="2" t="s">
        <v>112</v>
      </c>
      <c r="AI138">
        <f t="shared" si="15"/>
        <v>1</v>
      </c>
      <c r="AJ138">
        <f t="shared" si="16"/>
        <v>1</v>
      </c>
      <c r="AK138" s="177">
        <f t="shared" si="17"/>
        <v>1</v>
      </c>
      <c r="AL138">
        <f t="shared" si="18"/>
        <v>0</v>
      </c>
      <c r="AM138">
        <f t="shared" si="18"/>
        <v>0</v>
      </c>
      <c r="AN138">
        <f t="shared" si="18"/>
        <v>0</v>
      </c>
      <c r="AO138">
        <f t="shared" si="18"/>
        <v>1</v>
      </c>
      <c r="AP138">
        <f t="shared" si="18"/>
        <v>0</v>
      </c>
      <c r="AR138" t="s">
        <v>87</v>
      </c>
    </row>
    <row r="139" spans="1:44" ht="27" customHeight="1" x14ac:dyDescent="0.35">
      <c r="A139" t="str">
        <f t="shared" si="14"/>
        <v>TH-126</v>
      </c>
      <c r="B139" s="80" t="s">
        <v>273</v>
      </c>
      <c r="C139" s="191" t="s">
        <v>274</v>
      </c>
      <c r="D139" s="91"/>
      <c r="E139" s="92"/>
      <c r="F139" s="92"/>
      <c r="G139" s="92"/>
      <c r="H139" s="84">
        <v>1</v>
      </c>
      <c r="I139" s="92"/>
      <c r="J139" s="93"/>
      <c r="K139" s="91"/>
      <c r="L139" s="84">
        <v>1</v>
      </c>
      <c r="M139" s="92"/>
      <c r="N139" s="92"/>
      <c r="O139" s="93"/>
      <c r="P139" s="121">
        <v>17</v>
      </c>
      <c r="Q139" s="87">
        <v>1000</v>
      </c>
      <c r="R139" s="88">
        <v>830</v>
      </c>
      <c r="S139" s="89">
        <v>560</v>
      </c>
      <c r="T139" s="90" t="s">
        <v>112</v>
      </c>
      <c r="U139" s="91">
        <v>0.53</v>
      </c>
      <c r="V139" s="92">
        <v>0.71</v>
      </c>
      <c r="W139" s="92">
        <v>0.71</v>
      </c>
      <c r="X139" s="92">
        <v>1</v>
      </c>
      <c r="Y139" s="92">
        <v>0.68</v>
      </c>
      <c r="Z139" s="93">
        <v>0.71</v>
      </c>
      <c r="AA139" s="94"/>
      <c r="AB139" s="92" t="s">
        <v>112</v>
      </c>
      <c r="AI139">
        <f t="shared" si="15"/>
        <v>1</v>
      </c>
      <c r="AJ139">
        <f t="shared" si="16"/>
        <v>1</v>
      </c>
      <c r="AK139" s="177">
        <f t="shared" si="17"/>
        <v>1</v>
      </c>
      <c r="AL139">
        <f t="shared" si="18"/>
        <v>0</v>
      </c>
      <c r="AM139">
        <f t="shared" si="18"/>
        <v>0</v>
      </c>
      <c r="AN139">
        <f t="shared" si="18"/>
        <v>0</v>
      </c>
      <c r="AO139">
        <f t="shared" si="18"/>
        <v>1</v>
      </c>
      <c r="AP139">
        <f t="shared" si="18"/>
        <v>0</v>
      </c>
      <c r="AR139" t="s">
        <v>87</v>
      </c>
    </row>
    <row r="140" spans="1:44" ht="27" customHeight="1" x14ac:dyDescent="0.35">
      <c r="A140" t="str">
        <f t="shared" si="14"/>
        <v>TH-126</v>
      </c>
      <c r="B140" s="80" t="s">
        <v>275</v>
      </c>
      <c r="C140" s="194"/>
      <c r="D140" s="91"/>
      <c r="E140" s="92"/>
      <c r="F140" s="92"/>
      <c r="G140" s="92"/>
      <c r="H140" s="84">
        <v>1</v>
      </c>
      <c r="I140" s="92"/>
      <c r="J140" s="93"/>
      <c r="K140" s="91"/>
      <c r="L140" s="84">
        <v>1</v>
      </c>
      <c r="M140" s="92"/>
      <c r="N140" s="92"/>
      <c r="O140" s="93"/>
      <c r="P140" s="121">
        <v>17</v>
      </c>
      <c r="Q140" s="87">
        <v>970</v>
      </c>
      <c r="R140" s="88">
        <v>800</v>
      </c>
      <c r="S140" s="89">
        <v>530</v>
      </c>
      <c r="T140" s="90" t="s">
        <v>112</v>
      </c>
      <c r="U140" s="91">
        <v>0.51</v>
      </c>
      <c r="V140" s="92">
        <v>0.71</v>
      </c>
      <c r="W140" s="92">
        <v>0.71</v>
      </c>
      <c r="X140" s="92">
        <v>1</v>
      </c>
      <c r="Y140" s="92">
        <v>0.63</v>
      </c>
      <c r="Z140" s="93">
        <v>0.71</v>
      </c>
      <c r="AA140" s="94"/>
      <c r="AB140" s="92" t="s">
        <v>112</v>
      </c>
      <c r="AI140">
        <f t="shared" si="15"/>
        <v>1</v>
      </c>
      <c r="AJ140">
        <f t="shared" si="16"/>
        <v>1</v>
      </c>
      <c r="AK140" s="177">
        <f t="shared" si="17"/>
        <v>1</v>
      </c>
      <c r="AL140">
        <f t="shared" si="18"/>
        <v>0</v>
      </c>
      <c r="AM140">
        <f t="shared" si="18"/>
        <v>0</v>
      </c>
      <c r="AN140">
        <f t="shared" si="18"/>
        <v>0</v>
      </c>
      <c r="AO140">
        <f t="shared" si="18"/>
        <v>1</v>
      </c>
      <c r="AP140">
        <f t="shared" si="18"/>
        <v>0</v>
      </c>
      <c r="AR140" t="s">
        <v>87</v>
      </c>
    </row>
    <row r="141" spans="1:44" ht="27" customHeight="1" x14ac:dyDescent="0.35">
      <c r="A141" t="str">
        <f t="shared" si="14"/>
        <v>TH-126</v>
      </c>
      <c r="B141" s="80" t="s">
        <v>276</v>
      </c>
      <c r="C141" s="192"/>
      <c r="D141" s="91"/>
      <c r="E141" s="92"/>
      <c r="F141" s="92"/>
      <c r="G141" s="92"/>
      <c r="H141" s="84">
        <v>1</v>
      </c>
      <c r="I141" s="92"/>
      <c r="J141" s="93"/>
      <c r="K141" s="91"/>
      <c r="L141" s="84">
        <v>1</v>
      </c>
      <c r="M141" s="92"/>
      <c r="N141" s="92"/>
      <c r="O141" s="93"/>
      <c r="P141" s="121">
        <v>17</v>
      </c>
      <c r="Q141" s="87">
        <v>850</v>
      </c>
      <c r="R141" s="88">
        <v>700</v>
      </c>
      <c r="S141" s="89">
        <v>460</v>
      </c>
      <c r="T141" s="90" t="s">
        <v>112</v>
      </c>
      <c r="U141" s="91">
        <v>0.48</v>
      </c>
      <c r="V141" s="92">
        <v>0.71</v>
      </c>
      <c r="W141" s="92">
        <v>0.71</v>
      </c>
      <c r="X141" s="92">
        <v>1</v>
      </c>
      <c r="Y141" s="92">
        <v>0.61</v>
      </c>
      <c r="Z141" s="93">
        <v>0.71</v>
      </c>
      <c r="AA141" s="94"/>
      <c r="AB141" s="92" t="s">
        <v>112</v>
      </c>
      <c r="AI141">
        <f t="shared" si="15"/>
        <v>1</v>
      </c>
      <c r="AJ141">
        <f t="shared" si="16"/>
        <v>1</v>
      </c>
      <c r="AK141" s="177">
        <f t="shared" si="17"/>
        <v>1</v>
      </c>
      <c r="AL141">
        <f t="shared" si="18"/>
        <v>0</v>
      </c>
      <c r="AM141">
        <f t="shared" si="18"/>
        <v>0</v>
      </c>
      <c r="AN141">
        <f t="shared" si="18"/>
        <v>0</v>
      </c>
      <c r="AO141">
        <f t="shared" si="18"/>
        <v>1</v>
      </c>
      <c r="AP141">
        <f t="shared" si="18"/>
        <v>0</v>
      </c>
      <c r="AR141" t="s">
        <v>87</v>
      </c>
    </row>
    <row r="142" spans="1:44" x14ac:dyDescent="0.35">
      <c r="A142" t="str">
        <f t="shared" si="14"/>
        <v>TH-127</v>
      </c>
      <c r="B142" s="1" t="s">
        <v>277</v>
      </c>
      <c r="C142" s="193" t="s">
        <v>278</v>
      </c>
      <c r="D142" s="45">
        <v>1</v>
      </c>
      <c r="E142" s="2"/>
      <c r="F142" s="2"/>
      <c r="G142" s="2"/>
      <c r="H142" s="2"/>
      <c r="I142" s="2"/>
      <c r="J142" s="49"/>
      <c r="K142" s="51"/>
      <c r="L142" s="2"/>
      <c r="M142" s="2"/>
      <c r="N142" s="14">
        <v>1</v>
      </c>
      <c r="O142" s="49"/>
      <c r="P142" s="65">
        <v>30</v>
      </c>
      <c r="Q142" s="51">
        <v>1.1000000000000001</v>
      </c>
      <c r="R142" s="2">
        <v>0.9</v>
      </c>
      <c r="S142" s="49">
        <v>0.6</v>
      </c>
      <c r="T142" s="56" t="s">
        <v>112</v>
      </c>
      <c r="U142" s="67">
        <v>480</v>
      </c>
      <c r="V142" s="11">
        <v>400</v>
      </c>
      <c r="W142" s="11">
        <v>370</v>
      </c>
      <c r="X142" s="11">
        <v>310</v>
      </c>
      <c r="Y142" s="11">
        <v>540</v>
      </c>
      <c r="Z142" s="68">
        <v>310</v>
      </c>
      <c r="AA142" s="15"/>
      <c r="AB142" s="2" t="s">
        <v>112</v>
      </c>
      <c r="AI142">
        <f t="shared" si="15"/>
        <v>1</v>
      </c>
      <c r="AJ142">
        <f t="shared" si="16"/>
        <v>1</v>
      </c>
      <c r="AK142" s="177">
        <f t="shared" si="17"/>
        <v>540</v>
      </c>
      <c r="AL142">
        <f t="shared" si="18"/>
        <v>0</v>
      </c>
      <c r="AM142">
        <f t="shared" si="18"/>
        <v>0</v>
      </c>
      <c r="AN142">
        <f t="shared" si="18"/>
        <v>0</v>
      </c>
      <c r="AO142">
        <f t="shared" si="18"/>
        <v>0</v>
      </c>
      <c r="AP142">
        <f t="shared" si="18"/>
        <v>1</v>
      </c>
      <c r="AR142" t="s">
        <v>102</v>
      </c>
    </row>
    <row r="143" spans="1:44" x14ac:dyDescent="0.35">
      <c r="A143" t="str">
        <f t="shared" si="14"/>
        <v>TH-127</v>
      </c>
      <c r="B143" s="1" t="s">
        <v>279</v>
      </c>
      <c r="C143" s="189"/>
      <c r="D143" s="45">
        <v>1</v>
      </c>
      <c r="E143" s="14">
        <v>1</v>
      </c>
      <c r="F143" s="2"/>
      <c r="G143" s="2"/>
      <c r="H143" s="2"/>
      <c r="I143" s="2"/>
      <c r="J143" s="49"/>
      <c r="K143" s="51"/>
      <c r="L143" s="2"/>
      <c r="M143" s="2"/>
      <c r="N143" s="14">
        <v>1</v>
      </c>
      <c r="O143" s="49"/>
      <c r="P143" s="65">
        <v>30</v>
      </c>
      <c r="Q143" s="51">
        <v>1.1000000000000001</v>
      </c>
      <c r="R143" s="2">
        <v>0.9</v>
      </c>
      <c r="S143" s="49">
        <v>0.6</v>
      </c>
      <c r="T143" s="56" t="s">
        <v>112</v>
      </c>
      <c r="U143" s="67">
        <v>510</v>
      </c>
      <c r="V143" s="11">
        <v>540</v>
      </c>
      <c r="W143" s="11">
        <v>420</v>
      </c>
      <c r="X143" s="11">
        <v>360</v>
      </c>
      <c r="Y143" s="11">
        <v>680</v>
      </c>
      <c r="Z143" s="68">
        <v>330</v>
      </c>
      <c r="AA143" s="15"/>
      <c r="AB143" s="2" t="s">
        <v>112</v>
      </c>
      <c r="AI143">
        <f t="shared" si="15"/>
        <v>1</v>
      </c>
      <c r="AJ143">
        <f t="shared" si="16"/>
        <v>1</v>
      </c>
      <c r="AK143" s="177">
        <f t="shared" si="17"/>
        <v>680</v>
      </c>
      <c r="AL143">
        <f t="shared" si="18"/>
        <v>0</v>
      </c>
      <c r="AM143">
        <f t="shared" si="18"/>
        <v>0</v>
      </c>
      <c r="AN143">
        <f t="shared" si="18"/>
        <v>0</v>
      </c>
      <c r="AO143">
        <f t="shared" si="18"/>
        <v>0</v>
      </c>
      <c r="AP143">
        <f t="shared" si="18"/>
        <v>1</v>
      </c>
      <c r="AR143" t="s">
        <v>280</v>
      </c>
    </row>
    <row r="144" spans="1:44" x14ac:dyDescent="0.35">
      <c r="A144" t="str">
        <f t="shared" si="14"/>
        <v>TH-127</v>
      </c>
      <c r="B144" s="1" t="s">
        <v>281</v>
      </c>
      <c r="C144" s="189"/>
      <c r="D144" s="45">
        <v>1</v>
      </c>
      <c r="E144" s="2"/>
      <c r="F144" s="2"/>
      <c r="G144" s="2"/>
      <c r="H144" s="2"/>
      <c r="I144" s="2"/>
      <c r="J144" s="49"/>
      <c r="K144" s="51"/>
      <c r="L144" s="2"/>
      <c r="M144" s="2"/>
      <c r="N144" s="14">
        <v>1</v>
      </c>
      <c r="O144" s="49"/>
      <c r="P144" s="65">
        <v>30</v>
      </c>
      <c r="Q144" s="51">
        <v>1.1000000000000001</v>
      </c>
      <c r="R144" s="2">
        <v>0.9</v>
      </c>
      <c r="S144" s="49">
        <v>0.6</v>
      </c>
      <c r="T144" s="56" t="s">
        <v>112</v>
      </c>
      <c r="U144" s="67">
        <v>370</v>
      </c>
      <c r="V144" s="11">
        <v>310</v>
      </c>
      <c r="W144" s="11">
        <v>280</v>
      </c>
      <c r="X144" s="11">
        <v>240</v>
      </c>
      <c r="Y144" s="11">
        <v>410</v>
      </c>
      <c r="Z144" s="68">
        <v>240</v>
      </c>
      <c r="AA144" s="15"/>
      <c r="AB144" s="2" t="s">
        <v>112</v>
      </c>
      <c r="AI144">
        <f t="shared" si="15"/>
        <v>1</v>
      </c>
      <c r="AJ144">
        <f t="shared" si="16"/>
        <v>1</v>
      </c>
      <c r="AK144" s="177">
        <f t="shared" si="17"/>
        <v>410</v>
      </c>
      <c r="AL144">
        <f t="shared" si="18"/>
        <v>0</v>
      </c>
      <c r="AM144">
        <f t="shared" si="18"/>
        <v>0</v>
      </c>
      <c r="AN144">
        <f t="shared" si="18"/>
        <v>0</v>
      </c>
      <c r="AO144">
        <f t="shared" si="18"/>
        <v>0</v>
      </c>
      <c r="AP144">
        <f t="shared" si="18"/>
        <v>1</v>
      </c>
      <c r="AR144" t="s">
        <v>102</v>
      </c>
    </row>
    <row r="145" spans="1:44" x14ac:dyDescent="0.35">
      <c r="A145" t="str">
        <f t="shared" si="14"/>
        <v>TH-127</v>
      </c>
      <c r="B145" s="1" t="s">
        <v>282</v>
      </c>
      <c r="C145" s="190"/>
      <c r="D145" s="45">
        <v>1</v>
      </c>
      <c r="E145" s="14">
        <v>1</v>
      </c>
      <c r="F145" s="2"/>
      <c r="G145" s="2"/>
      <c r="H145" s="2"/>
      <c r="I145" s="2"/>
      <c r="J145" s="49"/>
      <c r="K145" s="51"/>
      <c r="L145" s="2"/>
      <c r="M145" s="2"/>
      <c r="N145" s="14">
        <v>1</v>
      </c>
      <c r="O145" s="49"/>
      <c r="P145" s="65">
        <v>30</v>
      </c>
      <c r="Q145" s="51">
        <v>1.1000000000000001</v>
      </c>
      <c r="R145" s="2">
        <v>0.9</v>
      </c>
      <c r="S145" s="49">
        <v>0.6</v>
      </c>
      <c r="T145" s="56" t="s">
        <v>112</v>
      </c>
      <c r="U145" s="67">
        <v>390</v>
      </c>
      <c r="V145" s="11">
        <v>410</v>
      </c>
      <c r="W145" s="11">
        <v>320</v>
      </c>
      <c r="X145" s="11">
        <v>270</v>
      </c>
      <c r="Y145" s="11">
        <v>520</v>
      </c>
      <c r="Z145" s="68">
        <v>260</v>
      </c>
      <c r="AA145" s="15"/>
      <c r="AB145" s="2" t="s">
        <v>112</v>
      </c>
      <c r="AI145">
        <f t="shared" si="15"/>
        <v>1</v>
      </c>
      <c r="AJ145">
        <f t="shared" si="16"/>
        <v>1</v>
      </c>
      <c r="AK145" s="177">
        <f t="shared" si="17"/>
        <v>520</v>
      </c>
      <c r="AL145">
        <f t="shared" si="18"/>
        <v>0</v>
      </c>
      <c r="AM145">
        <f t="shared" si="18"/>
        <v>0</v>
      </c>
      <c r="AN145">
        <f t="shared" si="18"/>
        <v>0</v>
      </c>
      <c r="AO145">
        <f t="shared" si="18"/>
        <v>0</v>
      </c>
      <c r="AP145">
        <f t="shared" si="18"/>
        <v>1</v>
      </c>
      <c r="AR145" t="s">
        <v>280</v>
      </c>
    </row>
    <row r="146" spans="1:44" ht="72.5" x14ac:dyDescent="0.35">
      <c r="A146" t="str">
        <f t="shared" si="14"/>
        <v>SE-103</v>
      </c>
      <c r="B146" s="136" t="s">
        <v>283</v>
      </c>
      <c r="C146" s="81" t="s">
        <v>284</v>
      </c>
      <c r="D146" s="109">
        <v>1</v>
      </c>
      <c r="E146" s="110"/>
      <c r="F146" s="110"/>
      <c r="G146" s="110"/>
      <c r="H146" s="110"/>
      <c r="I146" s="110"/>
      <c r="J146" s="111"/>
      <c r="K146" s="117" t="s">
        <v>285</v>
      </c>
      <c r="L146" s="110" t="s">
        <v>285</v>
      </c>
      <c r="M146" s="110" t="s">
        <v>285</v>
      </c>
      <c r="N146" s="110" t="s">
        <v>285</v>
      </c>
      <c r="O146" s="111" t="s">
        <v>285</v>
      </c>
      <c r="P146" s="138">
        <v>10</v>
      </c>
      <c r="Q146" s="117">
        <v>120</v>
      </c>
      <c r="R146" s="110">
        <v>100</v>
      </c>
      <c r="S146" s="111">
        <v>67</v>
      </c>
      <c r="T146" s="116" t="s">
        <v>112</v>
      </c>
      <c r="U146" s="117"/>
      <c r="V146" s="110"/>
      <c r="W146" s="110"/>
      <c r="X146" s="110"/>
      <c r="Y146" s="110"/>
      <c r="Z146" s="111"/>
      <c r="AA146" s="118"/>
      <c r="AB146" s="110" t="s">
        <v>112</v>
      </c>
      <c r="AI146">
        <f t="shared" si="15"/>
        <v>1</v>
      </c>
      <c r="AJ146">
        <f t="shared" si="16"/>
        <v>0</v>
      </c>
      <c r="AK146" s="177">
        <f t="shared" si="17"/>
        <v>0</v>
      </c>
      <c r="AL146">
        <f t="shared" si="18"/>
        <v>0</v>
      </c>
      <c r="AM146">
        <f t="shared" si="18"/>
        <v>0</v>
      </c>
      <c r="AN146">
        <f t="shared" si="18"/>
        <v>0</v>
      </c>
      <c r="AO146">
        <f t="shared" si="18"/>
        <v>0</v>
      </c>
      <c r="AP146">
        <f t="shared" si="18"/>
        <v>0</v>
      </c>
    </row>
    <row r="147" spans="1:44" s="2" customFormat="1" ht="43.5" x14ac:dyDescent="0.35">
      <c r="A147" t="str">
        <f t="shared" si="14"/>
        <v>SE-104</v>
      </c>
      <c r="B147" s="1" t="s">
        <v>64</v>
      </c>
      <c r="C147" s="41" t="s">
        <v>286</v>
      </c>
      <c r="D147" s="51" t="s">
        <v>285</v>
      </c>
      <c r="E147" s="2" t="s">
        <v>285</v>
      </c>
      <c r="F147" s="2" t="s">
        <v>285</v>
      </c>
      <c r="G147" s="2" t="s">
        <v>285</v>
      </c>
      <c r="H147" s="2" t="s">
        <v>285</v>
      </c>
      <c r="I147" s="2" t="s">
        <v>285</v>
      </c>
      <c r="J147" s="49" t="s">
        <v>285</v>
      </c>
      <c r="K147" s="51" t="s">
        <v>285</v>
      </c>
      <c r="L147" s="2" t="s">
        <v>285</v>
      </c>
      <c r="M147" s="2" t="s">
        <v>285</v>
      </c>
      <c r="N147" s="19" t="s">
        <v>285</v>
      </c>
      <c r="O147" s="52" t="s">
        <v>285</v>
      </c>
      <c r="P147" s="65" t="s">
        <v>287</v>
      </c>
      <c r="Q147" s="69" t="s">
        <v>249</v>
      </c>
      <c r="R147" s="3" t="s">
        <v>249</v>
      </c>
      <c r="S147" s="70" t="s">
        <v>249</v>
      </c>
      <c r="T147" s="56" t="s">
        <v>112</v>
      </c>
      <c r="U147" s="51"/>
      <c r="Z147" s="49"/>
      <c r="AA147" s="15"/>
      <c r="AB147" s="2" t="s">
        <v>112</v>
      </c>
      <c r="AI147">
        <f t="shared" si="15"/>
        <v>0</v>
      </c>
      <c r="AJ147">
        <f t="shared" si="16"/>
        <v>0</v>
      </c>
      <c r="AK147" s="177">
        <f t="shared" si="17"/>
        <v>0</v>
      </c>
      <c r="AL147">
        <f t="shared" si="18"/>
        <v>0</v>
      </c>
      <c r="AM147">
        <f t="shared" si="18"/>
        <v>0</v>
      </c>
      <c r="AN147">
        <f t="shared" si="18"/>
        <v>0</v>
      </c>
      <c r="AO147">
        <f t="shared" si="18"/>
        <v>0</v>
      </c>
      <c r="AP147">
        <f t="shared" si="18"/>
        <v>0</v>
      </c>
    </row>
    <row r="148" spans="1:44" s="2" customFormat="1" ht="58" x14ac:dyDescent="0.35">
      <c r="A148" t="str">
        <f t="shared" si="14"/>
        <v>SE-105</v>
      </c>
      <c r="B148" s="80" t="s">
        <v>20</v>
      </c>
      <c r="C148" s="120" t="s">
        <v>288</v>
      </c>
      <c r="D148" s="95">
        <v>1</v>
      </c>
      <c r="E148" s="84">
        <v>1</v>
      </c>
      <c r="F148" s="92"/>
      <c r="G148" s="92"/>
      <c r="H148" s="92"/>
      <c r="I148" s="92"/>
      <c r="J148" s="93"/>
      <c r="K148" s="95">
        <v>1</v>
      </c>
      <c r="L148" s="92"/>
      <c r="M148" s="92"/>
      <c r="N148" s="92"/>
      <c r="O148" s="93"/>
      <c r="P148" s="121">
        <v>12</v>
      </c>
      <c r="Q148" s="91">
        <v>130</v>
      </c>
      <c r="R148" s="92">
        <v>110</v>
      </c>
      <c r="S148" s="93">
        <v>72</v>
      </c>
      <c r="T148" s="90" t="s">
        <v>112</v>
      </c>
      <c r="U148" s="91">
        <v>1.2</v>
      </c>
      <c r="V148" s="92">
        <v>1</v>
      </c>
      <c r="W148" s="92">
        <v>0.9</v>
      </c>
      <c r="X148" s="92">
        <v>0.8</v>
      </c>
      <c r="Y148" s="92">
        <v>1.3</v>
      </c>
      <c r="Z148" s="93">
        <v>0.8</v>
      </c>
      <c r="AA148" s="94"/>
      <c r="AB148" s="92" t="s">
        <v>112</v>
      </c>
      <c r="AI148">
        <f t="shared" si="15"/>
        <v>1</v>
      </c>
      <c r="AJ148">
        <f t="shared" si="16"/>
        <v>1</v>
      </c>
      <c r="AK148" s="177">
        <f t="shared" si="17"/>
        <v>1.3</v>
      </c>
      <c r="AL148">
        <f t="shared" si="18"/>
        <v>0</v>
      </c>
      <c r="AM148">
        <f t="shared" si="18"/>
        <v>0</v>
      </c>
      <c r="AN148">
        <f t="shared" si="18"/>
        <v>0</v>
      </c>
      <c r="AO148">
        <f t="shared" si="18"/>
        <v>0</v>
      </c>
      <c r="AP148">
        <f t="shared" si="18"/>
        <v>1</v>
      </c>
      <c r="AR148" s="2" t="s">
        <v>84</v>
      </c>
    </row>
    <row r="149" spans="1:44" ht="58" x14ac:dyDescent="0.35">
      <c r="B149" s="1" t="s">
        <v>289</v>
      </c>
      <c r="C149" s="40" t="s">
        <v>290</v>
      </c>
      <c r="D149" s="45">
        <v>1</v>
      </c>
      <c r="E149" s="2"/>
      <c r="F149" s="2"/>
      <c r="G149" s="2"/>
      <c r="H149" s="2"/>
      <c r="I149" s="2"/>
      <c r="J149" s="49"/>
      <c r="K149" s="51"/>
      <c r="L149" s="14">
        <v>1</v>
      </c>
      <c r="M149" s="2"/>
      <c r="N149" s="2"/>
      <c r="O149" s="49"/>
      <c r="P149" s="65">
        <v>15</v>
      </c>
      <c r="Q149" s="51">
        <v>250</v>
      </c>
      <c r="R149" s="2">
        <v>250</v>
      </c>
      <c r="S149" s="49">
        <v>250</v>
      </c>
      <c r="T149" s="56" t="s">
        <v>112</v>
      </c>
      <c r="U149" s="51"/>
      <c r="V149" s="2"/>
      <c r="W149" s="2"/>
      <c r="X149" s="2"/>
      <c r="Y149" s="2"/>
      <c r="Z149" s="49"/>
      <c r="AA149" s="15"/>
      <c r="AB149" s="2"/>
      <c r="AI149">
        <f t="shared" si="15"/>
        <v>0</v>
      </c>
      <c r="AJ149">
        <f t="shared" si="16"/>
        <v>0</v>
      </c>
      <c r="AK149" s="177">
        <f t="shared" si="17"/>
        <v>0</v>
      </c>
      <c r="AL149">
        <f t="shared" si="18"/>
        <v>0</v>
      </c>
      <c r="AM149">
        <f t="shared" si="18"/>
        <v>0</v>
      </c>
      <c r="AN149">
        <f t="shared" si="18"/>
        <v>0</v>
      </c>
      <c r="AO149">
        <f t="shared" si="18"/>
        <v>0</v>
      </c>
      <c r="AP149">
        <f t="shared" si="18"/>
        <v>0</v>
      </c>
    </row>
    <row r="150" spans="1:44" ht="58" x14ac:dyDescent="0.35">
      <c r="B150" s="80" t="s">
        <v>291</v>
      </c>
      <c r="C150" s="106" t="s">
        <v>292</v>
      </c>
      <c r="D150" s="95">
        <v>1</v>
      </c>
      <c r="E150" s="84">
        <v>1</v>
      </c>
      <c r="F150" s="92"/>
      <c r="G150" s="92"/>
      <c r="H150" s="92"/>
      <c r="I150" s="92"/>
      <c r="J150" s="93"/>
      <c r="K150" s="91"/>
      <c r="L150" s="84">
        <v>1</v>
      </c>
      <c r="M150" s="92"/>
      <c r="N150" s="92"/>
      <c r="O150" s="93"/>
      <c r="P150" s="121">
        <v>20</v>
      </c>
      <c r="Q150" s="91">
        <v>1.1000000000000001</v>
      </c>
      <c r="R150" s="92">
        <v>0.9</v>
      </c>
      <c r="S150" s="93">
        <v>0.6</v>
      </c>
      <c r="T150" s="90" t="s">
        <v>112</v>
      </c>
      <c r="U150" s="91">
        <v>210</v>
      </c>
      <c r="V150" s="92">
        <v>200</v>
      </c>
      <c r="W150" s="92">
        <v>170</v>
      </c>
      <c r="X150" s="92">
        <v>140</v>
      </c>
      <c r="Y150" s="92">
        <v>260</v>
      </c>
      <c r="Z150" s="93">
        <v>140</v>
      </c>
      <c r="AA150" s="94"/>
      <c r="AB150" s="92" t="s">
        <v>112</v>
      </c>
      <c r="AI150">
        <f t="shared" si="15"/>
        <v>1</v>
      </c>
      <c r="AJ150">
        <f t="shared" si="16"/>
        <v>1</v>
      </c>
      <c r="AK150" s="177">
        <f t="shared" si="17"/>
        <v>260</v>
      </c>
      <c r="AL150">
        <f t="shared" si="18"/>
        <v>0</v>
      </c>
      <c r="AM150">
        <f t="shared" si="18"/>
        <v>0</v>
      </c>
      <c r="AN150">
        <f t="shared" si="18"/>
        <v>0</v>
      </c>
      <c r="AO150">
        <f t="shared" si="18"/>
        <v>0</v>
      </c>
      <c r="AP150">
        <f t="shared" si="18"/>
        <v>1</v>
      </c>
    </row>
    <row r="151" spans="1:44" x14ac:dyDescent="0.35">
      <c r="B151" s="1" t="s">
        <v>293</v>
      </c>
      <c r="C151" s="40" t="s">
        <v>294</v>
      </c>
      <c r="D151" s="45">
        <v>1</v>
      </c>
      <c r="E151" s="2"/>
      <c r="F151" s="14">
        <v>1</v>
      </c>
      <c r="G151" s="2"/>
      <c r="H151" s="2"/>
      <c r="I151" s="2"/>
      <c r="J151" s="49"/>
      <c r="K151" s="45">
        <v>1</v>
      </c>
      <c r="L151" s="2"/>
      <c r="M151" s="2"/>
      <c r="N151" s="2"/>
      <c r="O151" s="49"/>
      <c r="P151" s="65">
        <v>24</v>
      </c>
      <c r="Q151" s="51">
        <v>900</v>
      </c>
      <c r="R151" s="2">
        <v>730</v>
      </c>
      <c r="S151" s="49">
        <v>490</v>
      </c>
      <c r="T151" s="56" t="s">
        <v>135</v>
      </c>
      <c r="U151" s="51"/>
      <c r="V151" s="2"/>
      <c r="W151" s="2"/>
      <c r="X151" s="2"/>
      <c r="Y151" s="2"/>
      <c r="Z151" s="49"/>
      <c r="AA151" s="15"/>
      <c r="AB151" s="2" t="s">
        <v>135</v>
      </c>
      <c r="AI151">
        <f t="shared" si="15"/>
        <v>1</v>
      </c>
      <c r="AJ151">
        <f t="shared" si="16"/>
        <v>0</v>
      </c>
      <c r="AK151" s="177">
        <f t="shared" si="17"/>
        <v>0</v>
      </c>
      <c r="AL151">
        <f t="shared" si="18"/>
        <v>0</v>
      </c>
      <c r="AM151">
        <f t="shared" si="18"/>
        <v>0</v>
      </c>
      <c r="AN151">
        <f t="shared" si="18"/>
        <v>0</v>
      </c>
      <c r="AO151">
        <f t="shared" si="18"/>
        <v>0</v>
      </c>
      <c r="AP151">
        <f t="shared" si="18"/>
        <v>0</v>
      </c>
    </row>
    <row r="152" spans="1:44" ht="58" x14ac:dyDescent="0.35">
      <c r="B152" s="80" t="s">
        <v>295</v>
      </c>
      <c r="C152" s="106" t="s">
        <v>296</v>
      </c>
      <c r="D152" s="95">
        <v>1</v>
      </c>
      <c r="E152" s="84">
        <v>1</v>
      </c>
      <c r="F152" s="84">
        <v>1</v>
      </c>
      <c r="G152" s="84">
        <v>1</v>
      </c>
      <c r="H152" s="84">
        <v>1</v>
      </c>
      <c r="I152" s="84">
        <v>1</v>
      </c>
      <c r="J152" s="105">
        <v>1</v>
      </c>
      <c r="K152" s="91"/>
      <c r="L152" s="92"/>
      <c r="M152" s="84">
        <v>1</v>
      </c>
      <c r="N152" s="92"/>
      <c r="O152" s="93"/>
      <c r="P152" s="121">
        <v>4</v>
      </c>
      <c r="Q152" s="91">
        <v>52</v>
      </c>
      <c r="R152" s="92">
        <v>44</v>
      </c>
      <c r="S152" s="93">
        <v>34</v>
      </c>
      <c r="T152" s="90" t="s">
        <v>112</v>
      </c>
      <c r="U152" s="91"/>
      <c r="V152" s="92"/>
      <c r="W152" s="92"/>
      <c r="X152" s="92"/>
      <c r="Y152" s="92"/>
      <c r="Z152" s="93"/>
      <c r="AA152" s="94"/>
      <c r="AB152" s="92" t="s">
        <v>112</v>
      </c>
      <c r="AI152">
        <f t="shared" si="15"/>
        <v>1</v>
      </c>
      <c r="AJ152">
        <f t="shared" si="16"/>
        <v>0</v>
      </c>
      <c r="AK152" s="177">
        <f t="shared" si="17"/>
        <v>0</v>
      </c>
      <c r="AL152">
        <f t="shared" si="18"/>
        <v>0</v>
      </c>
      <c r="AM152">
        <f t="shared" si="18"/>
        <v>0</v>
      </c>
      <c r="AN152">
        <f t="shared" si="18"/>
        <v>0</v>
      </c>
      <c r="AO152">
        <f t="shared" si="18"/>
        <v>0</v>
      </c>
      <c r="AP152">
        <f t="shared" si="18"/>
        <v>0</v>
      </c>
    </row>
    <row r="153" spans="1:44" ht="43.5" customHeight="1" x14ac:dyDescent="0.35">
      <c r="B153" s="1" t="s">
        <v>297</v>
      </c>
      <c r="C153" s="198" t="s">
        <v>298</v>
      </c>
      <c r="D153" s="45">
        <v>1</v>
      </c>
      <c r="E153" s="2"/>
      <c r="F153" s="2"/>
      <c r="G153" s="2"/>
      <c r="H153" s="2"/>
      <c r="I153" s="2"/>
      <c r="J153" s="49"/>
      <c r="K153" s="51"/>
      <c r="L153" s="2"/>
      <c r="M153" s="2"/>
      <c r="N153" s="2"/>
      <c r="O153" s="49"/>
      <c r="P153" s="65">
        <v>1</v>
      </c>
      <c r="Q153" s="51">
        <v>160</v>
      </c>
      <c r="R153" s="2">
        <v>140</v>
      </c>
      <c r="S153" s="49">
        <v>110</v>
      </c>
      <c r="T153" s="56" t="s">
        <v>135</v>
      </c>
      <c r="U153" s="51"/>
      <c r="V153" s="2"/>
      <c r="W153" s="2"/>
      <c r="X153" s="2"/>
      <c r="Y153" s="2"/>
      <c r="Z153" s="49"/>
      <c r="AA153" s="15"/>
      <c r="AB153" s="2" t="s">
        <v>135</v>
      </c>
      <c r="AI153">
        <f t="shared" si="15"/>
        <v>1</v>
      </c>
      <c r="AJ153">
        <f t="shared" si="16"/>
        <v>0</v>
      </c>
      <c r="AK153" s="177">
        <f t="shared" si="17"/>
        <v>0</v>
      </c>
      <c r="AL153">
        <f t="shared" si="18"/>
        <v>0</v>
      </c>
      <c r="AM153">
        <f t="shared" si="18"/>
        <v>0</v>
      </c>
      <c r="AN153">
        <f t="shared" si="18"/>
        <v>0</v>
      </c>
      <c r="AO153">
        <f t="shared" si="18"/>
        <v>0</v>
      </c>
      <c r="AP153">
        <f t="shared" si="18"/>
        <v>0</v>
      </c>
    </row>
    <row r="154" spans="1:44" ht="43.5" customHeight="1" x14ac:dyDescent="0.35">
      <c r="B154" s="1" t="s">
        <v>297</v>
      </c>
      <c r="C154" s="199"/>
      <c r="D154" s="45">
        <v>1</v>
      </c>
      <c r="E154" s="2"/>
      <c r="F154" s="2"/>
      <c r="G154" s="2"/>
      <c r="H154" s="2"/>
      <c r="I154" s="2"/>
      <c r="J154" s="49"/>
      <c r="K154" s="51"/>
      <c r="L154" s="2"/>
      <c r="M154" s="2"/>
      <c r="N154" s="2"/>
      <c r="O154" s="49"/>
      <c r="P154" s="65">
        <v>1</v>
      </c>
      <c r="Q154" s="51">
        <v>340</v>
      </c>
      <c r="R154" s="2">
        <v>290</v>
      </c>
      <c r="S154" s="49">
        <v>220</v>
      </c>
      <c r="T154" s="56" t="s">
        <v>135</v>
      </c>
      <c r="U154" s="51"/>
      <c r="V154" s="2"/>
      <c r="W154" s="2"/>
      <c r="X154" s="2"/>
      <c r="Y154" s="2"/>
      <c r="Z154" s="49"/>
      <c r="AA154" s="15"/>
      <c r="AB154" s="2" t="s">
        <v>135</v>
      </c>
      <c r="AI154">
        <f t="shared" si="15"/>
        <v>1</v>
      </c>
      <c r="AJ154">
        <f t="shared" si="16"/>
        <v>0</v>
      </c>
      <c r="AK154" s="177">
        <f t="shared" si="17"/>
        <v>0</v>
      </c>
      <c r="AL154">
        <f t="shared" si="18"/>
        <v>0</v>
      </c>
      <c r="AM154">
        <f t="shared" si="18"/>
        <v>0</v>
      </c>
      <c r="AN154">
        <f t="shared" si="18"/>
        <v>0</v>
      </c>
      <c r="AO154">
        <f t="shared" si="18"/>
        <v>0</v>
      </c>
      <c r="AP154">
        <f t="shared" si="18"/>
        <v>0</v>
      </c>
    </row>
    <row r="155" spans="1:44" ht="43.5" customHeight="1" x14ac:dyDescent="0.35">
      <c r="B155" s="1" t="s">
        <v>297</v>
      </c>
      <c r="C155" s="200"/>
      <c r="D155" s="51"/>
      <c r="E155" s="2"/>
      <c r="F155" s="2"/>
      <c r="G155" s="2"/>
      <c r="H155" s="2"/>
      <c r="I155" s="14">
        <v>1</v>
      </c>
      <c r="J155" s="49"/>
      <c r="K155" s="51"/>
      <c r="L155" s="2"/>
      <c r="M155" s="2"/>
      <c r="N155" s="2"/>
      <c r="O155" s="49"/>
      <c r="P155" s="65">
        <v>1</v>
      </c>
      <c r="Q155" s="51">
        <v>60</v>
      </c>
      <c r="R155" s="2">
        <v>60</v>
      </c>
      <c r="S155" s="49">
        <v>60</v>
      </c>
      <c r="T155" s="56" t="s">
        <v>135</v>
      </c>
      <c r="U155" s="51"/>
      <c r="V155" s="2"/>
      <c r="W155" s="2"/>
      <c r="X155" s="2"/>
      <c r="Y155" s="2"/>
      <c r="Z155" s="49"/>
      <c r="AA155" s="15"/>
      <c r="AB155" s="2" t="s">
        <v>135</v>
      </c>
      <c r="AI155">
        <f t="shared" si="15"/>
        <v>0</v>
      </c>
      <c r="AJ155">
        <f t="shared" si="16"/>
        <v>0</v>
      </c>
      <c r="AK155" s="177">
        <f t="shared" si="17"/>
        <v>0</v>
      </c>
      <c r="AL155">
        <f t="shared" si="18"/>
        <v>0</v>
      </c>
      <c r="AM155">
        <f t="shared" si="18"/>
        <v>0</v>
      </c>
      <c r="AN155">
        <f t="shared" si="18"/>
        <v>0</v>
      </c>
      <c r="AO155">
        <f t="shared" si="18"/>
        <v>0</v>
      </c>
      <c r="AP155">
        <f t="shared" si="18"/>
        <v>0</v>
      </c>
    </row>
    <row r="156" spans="1:44" ht="43.5" x14ac:dyDescent="0.35">
      <c r="B156" s="80" t="s">
        <v>299</v>
      </c>
      <c r="C156" s="106" t="s">
        <v>300</v>
      </c>
      <c r="D156" s="91"/>
      <c r="E156" s="92"/>
      <c r="F156" s="92"/>
      <c r="G156" s="92"/>
      <c r="H156" s="92"/>
      <c r="I156" s="92"/>
      <c r="J156" s="93"/>
      <c r="K156" s="91"/>
      <c r="L156" s="92"/>
      <c r="M156" s="92"/>
      <c r="N156" s="92"/>
      <c r="O156" s="93"/>
      <c r="P156" s="121">
        <v>30</v>
      </c>
      <c r="Q156" s="133" t="s">
        <v>132</v>
      </c>
      <c r="R156" s="134" t="s">
        <v>132</v>
      </c>
      <c r="S156" s="135" t="s">
        <v>132</v>
      </c>
      <c r="T156" s="90"/>
      <c r="U156" s="91"/>
      <c r="V156" s="92"/>
      <c r="W156" s="92"/>
      <c r="X156" s="92"/>
      <c r="Y156" s="92"/>
      <c r="Z156" s="93"/>
      <c r="AA156" s="94"/>
      <c r="AB156" s="92"/>
      <c r="AI156">
        <f t="shared" si="15"/>
        <v>0</v>
      </c>
      <c r="AJ156">
        <f t="shared" si="16"/>
        <v>0</v>
      </c>
      <c r="AK156" s="177">
        <f t="shared" si="17"/>
        <v>0</v>
      </c>
      <c r="AL156">
        <f t="shared" si="18"/>
        <v>0</v>
      </c>
      <c r="AM156">
        <f t="shared" si="18"/>
        <v>0</v>
      </c>
      <c r="AN156">
        <f t="shared" si="18"/>
        <v>0</v>
      </c>
      <c r="AO156">
        <f t="shared" si="18"/>
        <v>0</v>
      </c>
      <c r="AP156">
        <f t="shared" si="18"/>
        <v>0</v>
      </c>
    </row>
    <row r="157" spans="1:44" ht="43.5" x14ac:dyDescent="0.35">
      <c r="B157" s="1" t="s">
        <v>301</v>
      </c>
      <c r="C157" s="40" t="s">
        <v>302</v>
      </c>
      <c r="D157" s="51"/>
      <c r="E157" s="2"/>
      <c r="F157" s="2"/>
      <c r="G157" s="2"/>
      <c r="H157" s="2"/>
      <c r="I157" s="2"/>
      <c r="J157" s="49"/>
      <c r="K157" s="51"/>
      <c r="L157" s="2"/>
      <c r="M157" s="2"/>
      <c r="N157" s="2"/>
      <c r="O157" s="49"/>
      <c r="P157" s="65">
        <v>30</v>
      </c>
      <c r="Q157" s="69" t="s">
        <v>132</v>
      </c>
      <c r="R157" s="3" t="s">
        <v>132</v>
      </c>
      <c r="S157" s="70" t="s">
        <v>132</v>
      </c>
      <c r="T157" s="56"/>
      <c r="U157" s="51"/>
      <c r="V157" s="2"/>
      <c r="W157" s="2"/>
      <c r="X157" s="2"/>
      <c r="Y157" s="2"/>
      <c r="Z157" s="49"/>
      <c r="AA157" s="15"/>
      <c r="AB157" s="2"/>
      <c r="AI157">
        <f t="shared" si="15"/>
        <v>0</v>
      </c>
      <c r="AJ157">
        <f t="shared" si="16"/>
        <v>0</v>
      </c>
      <c r="AK157" s="177">
        <f t="shared" si="17"/>
        <v>0</v>
      </c>
      <c r="AL157">
        <f t="shared" si="18"/>
        <v>0</v>
      </c>
      <c r="AM157">
        <f t="shared" si="18"/>
        <v>0</v>
      </c>
      <c r="AN157">
        <f t="shared" si="18"/>
        <v>0</v>
      </c>
      <c r="AO157">
        <f t="shared" si="18"/>
        <v>0</v>
      </c>
      <c r="AP157">
        <f t="shared" si="18"/>
        <v>0</v>
      </c>
    </row>
    <row r="158" spans="1:44" ht="58" x14ac:dyDescent="0.35">
      <c r="B158" s="80" t="s">
        <v>303</v>
      </c>
      <c r="C158" s="106" t="s">
        <v>304</v>
      </c>
      <c r="D158" s="95">
        <v>1</v>
      </c>
      <c r="E158" s="84">
        <v>1</v>
      </c>
      <c r="F158" s="92"/>
      <c r="G158" s="92"/>
      <c r="H158" s="92"/>
      <c r="I158" s="92"/>
      <c r="J158" s="93"/>
      <c r="K158" s="91"/>
      <c r="L158" s="84">
        <v>1</v>
      </c>
      <c r="M158" s="92"/>
      <c r="N158" s="92"/>
      <c r="O158" s="93"/>
      <c r="P158" s="121">
        <v>13</v>
      </c>
      <c r="Q158" s="91"/>
      <c r="R158" s="92"/>
      <c r="S158" s="93"/>
      <c r="T158" s="90"/>
      <c r="U158" s="91"/>
      <c r="V158" s="92"/>
      <c r="W158" s="92"/>
      <c r="X158" s="92"/>
      <c r="Y158" s="92"/>
      <c r="Z158" s="93"/>
      <c r="AA158" s="94"/>
      <c r="AB158" s="92"/>
      <c r="AI158">
        <f t="shared" si="15"/>
        <v>0</v>
      </c>
      <c r="AJ158">
        <f t="shared" si="16"/>
        <v>0</v>
      </c>
      <c r="AK158" s="177">
        <f t="shared" si="17"/>
        <v>0</v>
      </c>
      <c r="AL158">
        <f t="shared" si="18"/>
        <v>0</v>
      </c>
      <c r="AM158">
        <f t="shared" si="18"/>
        <v>0</v>
      </c>
      <c r="AN158">
        <f t="shared" si="18"/>
        <v>0</v>
      </c>
      <c r="AO158">
        <f t="shared" si="18"/>
        <v>0</v>
      </c>
      <c r="AP158">
        <f t="shared" si="18"/>
        <v>0</v>
      </c>
    </row>
    <row r="159" spans="1:44" x14ac:dyDescent="0.35">
      <c r="B159" s="1" t="s">
        <v>305</v>
      </c>
      <c r="C159" s="40"/>
      <c r="D159" s="45"/>
      <c r="E159" s="14"/>
      <c r="F159" s="2"/>
      <c r="G159" s="2"/>
      <c r="H159" s="2"/>
      <c r="I159" s="2"/>
      <c r="J159" s="49"/>
      <c r="K159" s="51"/>
      <c r="L159" s="14"/>
      <c r="M159" s="2"/>
      <c r="N159" s="2"/>
      <c r="O159" s="49"/>
      <c r="P159" s="65"/>
      <c r="Q159" s="51"/>
      <c r="R159" s="2"/>
      <c r="S159" s="49"/>
      <c r="T159" s="56"/>
      <c r="U159" s="51"/>
      <c r="V159" s="2"/>
      <c r="W159" s="2"/>
      <c r="X159" s="2"/>
      <c r="Y159" s="2"/>
      <c r="Z159" s="49"/>
      <c r="AA159" s="15"/>
      <c r="AB159" s="2"/>
      <c r="AI159">
        <f t="shared" si="15"/>
        <v>0</v>
      </c>
      <c r="AJ159">
        <f t="shared" si="16"/>
        <v>0</v>
      </c>
      <c r="AK159" s="177">
        <f t="shared" si="17"/>
        <v>0</v>
      </c>
      <c r="AL159">
        <f t="shared" si="18"/>
        <v>0</v>
      </c>
      <c r="AM159">
        <f t="shared" si="18"/>
        <v>0</v>
      </c>
      <c r="AN159">
        <f t="shared" si="18"/>
        <v>0</v>
      </c>
      <c r="AO159">
        <f t="shared" si="18"/>
        <v>0</v>
      </c>
      <c r="AP159">
        <f t="shared" si="18"/>
        <v>0</v>
      </c>
    </row>
    <row r="160" spans="1:44" x14ac:dyDescent="0.35">
      <c r="B160" s="80" t="s">
        <v>306</v>
      </c>
      <c r="C160" s="106"/>
      <c r="D160" s="91"/>
      <c r="E160" s="92"/>
      <c r="F160" s="92"/>
      <c r="G160" s="92"/>
      <c r="H160" s="92"/>
      <c r="I160" s="92"/>
      <c r="J160" s="93"/>
      <c r="K160" s="91"/>
      <c r="L160" s="92"/>
      <c r="M160" s="92"/>
      <c r="N160" s="92"/>
      <c r="O160" s="93"/>
      <c r="P160" s="121"/>
      <c r="Q160" s="91"/>
      <c r="R160" s="92"/>
      <c r="S160" s="93"/>
      <c r="T160" s="90"/>
      <c r="U160" s="91"/>
      <c r="V160" s="92"/>
      <c r="W160" s="92"/>
      <c r="X160" s="92"/>
      <c r="Y160" s="92"/>
      <c r="Z160" s="93"/>
      <c r="AA160" s="94"/>
      <c r="AB160" s="92"/>
      <c r="AI160">
        <f t="shared" si="15"/>
        <v>0</v>
      </c>
      <c r="AJ160">
        <f t="shared" si="16"/>
        <v>0</v>
      </c>
      <c r="AK160" s="177">
        <f t="shared" si="17"/>
        <v>0</v>
      </c>
      <c r="AL160">
        <f t="shared" si="18"/>
        <v>0</v>
      </c>
      <c r="AM160">
        <f t="shared" si="18"/>
        <v>0</v>
      </c>
      <c r="AN160">
        <f t="shared" si="18"/>
        <v>0</v>
      </c>
      <c r="AO160">
        <f t="shared" si="18"/>
        <v>0</v>
      </c>
      <c r="AP160">
        <f t="shared" si="18"/>
        <v>0</v>
      </c>
    </row>
    <row r="161" spans="2:42" x14ac:dyDescent="0.35">
      <c r="B161" s="2" t="s">
        <v>307</v>
      </c>
      <c r="C161" s="43"/>
      <c r="D161" s="51"/>
      <c r="E161" s="2"/>
      <c r="F161" s="2"/>
      <c r="G161" s="2"/>
      <c r="H161" s="2"/>
      <c r="I161" s="2"/>
      <c r="J161" s="49"/>
      <c r="K161" s="51"/>
      <c r="L161" s="2"/>
      <c r="M161" s="2"/>
      <c r="N161" s="2"/>
      <c r="O161" s="49"/>
      <c r="P161" s="65"/>
      <c r="Q161" s="51"/>
      <c r="R161" s="2"/>
      <c r="S161" s="49"/>
      <c r="T161" s="56"/>
      <c r="U161" s="51"/>
      <c r="V161" s="2"/>
      <c r="W161" s="2"/>
      <c r="X161" s="2"/>
      <c r="Y161" s="2"/>
      <c r="Z161" s="49"/>
      <c r="AA161" s="15"/>
      <c r="AB161" s="2"/>
      <c r="AI161">
        <f t="shared" si="15"/>
        <v>0</v>
      </c>
      <c r="AJ161">
        <f t="shared" si="16"/>
        <v>0</v>
      </c>
      <c r="AK161" s="177">
        <f t="shared" si="17"/>
        <v>0</v>
      </c>
      <c r="AL161">
        <f t="shared" si="18"/>
        <v>0</v>
      </c>
      <c r="AM161">
        <f t="shared" si="18"/>
        <v>0</v>
      </c>
      <c r="AN161">
        <f t="shared" si="18"/>
        <v>0</v>
      </c>
      <c r="AO161">
        <f t="shared" si="18"/>
        <v>0</v>
      </c>
      <c r="AP161">
        <f t="shared" si="18"/>
        <v>0</v>
      </c>
    </row>
    <row r="162" spans="2:42" x14ac:dyDescent="0.35">
      <c r="B162" s="2" t="s">
        <v>308</v>
      </c>
      <c r="C162" s="43"/>
      <c r="D162" s="51"/>
      <c r="E162" s="2"/>
      <c r="F162" s="2"/>
      <c r="G162" s="2"/>
      <c r="H162" s="2"/>
      <c r="I162" s="2"/>
      <c r="J162" s="49"/>
      <c r="K162" s="51"/>
      <c r="L162" s="2"/>
      <c r="M162" s="2"/>
      <c r="N162" s="2"/>
      <c r="O162" s="49"/>
      <c r="P162" s="65"/>
      <c r="Q162" s="51"/>
      <c r="R162" s="2"/>
      <c r="S162" s="49"/>
      <c r="T162" s="56"/>
      <c r="U162" s="51"/>
      <c r="V162" s="2"/>
      <c r="W162" s="2"/>
      <c r="X162" s="2"/>
      <c r="Y162" s="2"/>
      <c r="Z162" s="49"/>
      <c r="AA162" s="15"/>
      <c r="AB162" s="2"/>
      <c r="AI162">
        <f t="shared" si="15"/>
        <v>0</v>
      </c>
      <c r="AJ162">
        <f t="shared" si="16"/>
        <v>0</v>
      </c>
      <c r="AK162" s="177">
        <f t="shared" si="17"/>
        <v>0</v>
      </c>
      <c r="AL162">
        <f t="shared" si="18"/>
        <v>0</v>
      </c>
      <c r="AM162">
        <f t="shared" si="18"/>
        <v>0</v>
      </c>
      <c r="AN162">
        <f t="shared" si="18"/>
        <v>0</v>
      </c>
      <c r="AO162">
        <f t="shared" si="18"/>
        <v>0</v>
      </c>
      <c r="AP162">
        <f t="shared" si="18"/>
        <v>0</v>
      </c>
    </row>
    <row r="163" spans="2:42" x14ac:dyDescent="0.35">
      <c r="B163" s="2" t="s">
        <v>309</v>
      </c>
      <c r="C163" s="43"/>
      <c r="D163" s="51"/>
      <c r="E163" s="2"/>
      <c r="F163" s="2"/>
      <c r="G163" s="2"/>
      <c r="H163" s="2"/>
      <c r="I163" s="2"/>
      <c r="J163" s="49"/>
      <c r="K163" s="51"/>
      <c r="L163" s="2"/>
      <c r="M163" s="2"/>
      <c r="N163" s="2"/>
      <c r="O163" s="49"/>
      <c r="P163" s="65"/>
      <c r="Q163" s="51"/>
      <c r="R163" s="2"/>
      <c r="S163" s="49"/>
      <c r="T163" s="56"/>
      <c r="U163" s="51"/>
      <c r="V163" s="2"/>
      <c r="W163" s="2"/>
      <c r="X163" s="2"/>
      <c r="Y163" s="2"/>
      <c r="Z163" s="49"/>
      <c r="AA163" s="15"/>
      <c r="AB163" s="2"/>
      <c r="AI163">
        <f t="shared" si="15"/>
        <v>0</v>
      </c>
      <c r="AJ163">
        <f t="shared" si="16"/>
        <v>0</v>
      </c>
      <c r="AK163" s="177">
        <f t="shared" si="17"/>
        <v>0</v>
      </c>
      <c r="AL163">
        <f t="shared" si="18"/>
        <v>0</v>
      </c>
      <c r="AM163">
        <f t="shared" si="18"/>
        <v>0</v>
      </c>
      <c r="AN163">
        <f t="shared" si="18"/>
        <v>0</v>
      </c>
      <c r="AO163">
        <f t="shared" si="18"/>
        <v>0</v>
      </c>
      <c r="AP163">
        <f t="shared" si="18"/>
        <v>0</v>
      </c>
    </row>
    <row r="164" spans="2:42" x14ac:dyDescent="0.35">
      <c r="B164" s="2" t="s">
        <v>310</v>
      </c>
      <c r="C164" s="43"/>
      <c r="D164" s="51"/>
      <c r="E164" s="2"/>
      <c r="F164" s="2"/>
      <c r="G164" s="2"/>
      <c r="H164" s="2"/>
      <c r="I164" s="2"/>
      <c r="J164" s="49"/>
      <c r="K164" s="51"/>
      <c r="L164" s="2"/>
      <c r="M164" s="2"/>
      <c r="N164" s="2"/>
      <c r="O164" s="49"/>
      <c r="P164" s="65"/>
      <c r="Q164" s="51"/>
      <c r="R164" s="2"/>
      <c r="S164" s="49"/>
      <c r="T164" s="56"/>
      <c r="U164" s="51"/>
      <c r="V164" s="2"/>
      <c r="W164" s="2"/>
      <c r="X164" s="2"/>
      <c r="Y164" s="2"/>
      <c r="Z164" s="49"/>
      <c r="AA164" s="15"/>
      <c r="AB164" s="2"/>
      <c r="AI164">
        <f t="shared" si="15"/>
        <v>0</v>
      </c>
      <c r="AJ164">
        <f t="shared" si="16"/>
        <v>0</v>
      </c>
      <c r="AK164" s="177">
        <f t="shared" si="17"/>
        <v>0</v>
      </c>
      <c r="AL164">
        <f t="shared" si="18"/>
        <v>0</v>
      </c>
      <c r="AM164">
        <f t="shared" si="18"/>
        <v>0</v>
      </c>
      <c r="AN164">
        <f t="shared" si="18"/>
        <v>0</v>
      </c>
      <c r="AO164">
        <f t="shared" si="18"/>
        <v>0</v>
      </c>
      <c r="AP164">
        <f t="shared" si="18"/>
        <v>0</v>
      </c>
    </row>
    <row r="165" spans="2:42" x14ac:dyDescent="0.35">
      <c r="B165" s="2" t="s">
        <v>311</v>
      </c>
      <c r="C165" s="43"/>
      <c r="D165" s="51"/>
      <c r="E165" s="2"/>
      <c r="F165" s="2"/>
      <c r="G165" s="2"/>
      <c r="H165" s="2"/>
      <c r="I165" s="2"/>
      <c r="J165" s="49"/>
      <c r="K165" s="51"/>
      <c r="L165" s="2"/>
      <c r="M165" s="2"/>
      <c r="N165" s="2"/>
      <c r="O165" s="49"/>
      <c r="P165" s="65"/>
      <c r="Q165" s="51"/>
      <c r="R165" s="2"/>
      <c r="S165" s="49"/>
      <c r="T165" s="56"/>
      <c r="U165" s="51"/>
      <c r="V165" s="2"/>
      <c r="W165" s="2"/>
      <c r="X165" s="2"/>
      <c r="Y165" s="2"/>
      <c r="Z165" s="49"/>
      <c r="AA165" s="15"/>
      <c r="AB165" s="2"/>
      <c r="AI165">
        <f t="shared" si="15"/>
        <v>0</v>
      </c>
      <c r="AJ165">
        <f t="shared" si="16"/>
        <v>0</v>
      </c>
      <c r="AK165" s="177">
        <f t="shared" si="17"/>
        <v>0</v>
      </c>
      <c r="AL165">
        <f t="shared" si="18"/>
        <v>0</v>
      </c>
      <c r="AM165">
        <f t="shared" si="18"/>
        <v>0</v>
      </c>
      <c r="AN165">
        <f t="shared" si="18"/>
        <v>0</v>
      </c>
      <c r="AO165">
        <f t="shared" si="18"/>
        <v>0</v>
      </c>
      <c r="AP165">
        <f t="shared" si="18"/>
        <v>0</v>
      </c>
    </row>
    <row r="166" spans="2:42" ht="15" thickBot="1" x14ac:dyDescent="0.4">
      <c r="B166" s="2" t="s">
        <v>312</v>
      </c>
      <c r="C166" s="43"/>
      <c r="D166" s="53"/>
      <c r="E166" s="54"/>
      <c r="F166" s="54"/>
      <c r="G166" s="54"/>
      <c r="H166" s="54"/>
      <c r="I166" s="54"/>
      <c r="J166" s="55"/>
      <c r="K166" s="53"/>
      <c r="L166" s="54"/>
      <c r="M166" s="54"/>
      <c r="N166" s="54"/>
      <c r="O166" s="55"/>
      <c r="P166" s="66"/>
      <c r="Q166" s="53"/>
      <c r="R166" s="54"/>
      <c r="S166" s="55"/>
      <c r="T166" s="56"/>
      <c r="U166" s="53"/>
      <c r="V166" s="54"/>
      <c r="W166" s="54"/>
      <c r="X166" s="54"/>
      <c r="Y166" s="54"/>
      <c r="Z166" s="55"/>
      <c r="AA166" s="15"/>
      <c r="AB166" s="2"/>
      <c r="AI166">
        <f t="shared" si="15"/>
        <v>0</v>
      </c>
      <c r="AJ166">
        <f t="shared" si="16"/>
        <v>0</v>
      </c>
      <c r="AK166" s="177">
        <f t="shared" si="17"/>
        <v>0</v>
      </c>
      <c r="AL166">
        <f t="shared" si="18"/>
        <v>0</v>
      </c>
      <c r="AM166">
        <f t="shared" si="18"/>
        <v>0</v>
      </c>
      <c r="AN166">
        <f t="shared" si="18"/>
        <v>0</v>
      </c>
      <c r="AO166">
        <f t="shared" si="18"/>
        <v>0</v>
      </c>
      <c r="AP166">
        <f t="shared" si="18"/>
        <v>0</v>
      </c>
    </row>
  </sheetData>
  <autoFilter ref="A2:AQ166" xr:uid="{A9F8D844-8D29-40BA-8DA0-7F4DB65132AF}"/>
  <mergeCells count="32">
    <mergeCell ref="C58:C59"/>
    <mergeCell ref="C79:C86"/>
    <mergeCell ref="C87:C94"/>
    <mergeCell ref="C153:C155"/>
    <mergeCell ref="C139:C141"/>
    <mergeCell ref="C142:C145"/>
    <mergeCell ref="C63:C68"/>
    <mergeCell ref="C69:C78"/>
    <mergeCell ref="C95:C102"/>
    <mergeCell ref="C105:C107"/>
    <mergeCell ref="C120:C127"/>
    <mergeCell ref="C132:C135"/>
    <mergeCell ref="C136:C138"/>
    <mergeCell ref="C108:C115"/>
    <mergeCell ref="C116:C117"/>
    <mergeCell ref="C3:C6"/>
    <mergeCell ref="C7:C8"/>
    <mergeCell ref="C9:C10"/>
    <mergeCell ref="C11:C20"/>
    <mergeCell ref="C55:C57"/>
    <mergeCell ref="C44:C46"/>
    <mergeCell ref="C48:C51"/>
    <mergeCell ref="C24:C27"/>
    <mergeCell ref="C37:C38"/>
    <mergeCell ref="C40:C41"/>
    <mergeCell ref="C42:C43"/>
    <mergeCell ref="C28:C35"/>
    <mergeCell ref="AD1:AH1"/>
    <mergeCell ref="U1:Z1"/>
    <mergeCell ref="D1:J1"/>
    <mergeCell ref="K1:O1"/>
    <mergeCell ref="Q1:S1"/>
  </mergeCells>
  <phoneticPr fontId="6" type="noConversion"/>
  <hyperlinks>
    <hyperlink ref="B47" r:id="rId1" xr:uid="{65D1D50E-F0F0-466A-996E-4B2394D81DC4}"/>
    <hyperlink ref="B44" r:id="rId2" display="EN-111" xr:uid="{8BB22EEC-3AAA-4B56-BA78-44E25B0C6F5F}"/>
    <hyperlink ref="B57" r:id="rId3" display="TH-158 (PAC Pn &lt;= 12 kW)" xr:uid="{EF12BE5F-4B45-47AD-9D97-3A278498363F}"/>
    <hyperlink ref="B58" r:id="rId4" display="TH-157 (P &lt;= 500 kW)" xr:uid="{EE51039E-F2A2-4A05-95C9-BD4945D258BA}"/>
    <hyperlink ref="B59" r:id="rId5" display="TH-157 (P &gt; 500 kW)" xr:uid="{9969EBD4-67AD-43A0-B77F-24AE3A162C13}"/>
    <hyperlink ref="B62" r:id="rId6" xr:uid="{DA2DCD13-C060-4C7F-8D7E-AF40972EC37D}"/>
    <hyperlink ref="B63" r:id="rId7" display="TH-143 (Chauff Mch)" xr:uid="{2891387C-D252-4FBF-AA9A-B8E5CC2F049C}"/>
    <hyperlink ref="B69" r:id="rId8" display="TH-142" xr:uid="{249B13F2-E071-4E9A-A73E-B68C0271E830}"/>
    <hyperlink ref="B55:B56" r:id="rId9" display="TH-158 (PAC Pn &lt;= 12 kW)" xr:uid="{F7A6C96C-21F2-4D77-8881-54DD2FCDF2C6}"/>
    <hyperlink ref="B45:B46" r:id="rId10" display="EN-111" xr:uid="{7E575B68-43C5-4949-A3BA-868DD56E7B5B}"/>
    <hyperlink ref="B64:B66" r:id="rId11" display="TH-143 (Chauff Mch)" xr:uid="{09D81C93-19DF-4C25-BAF2-DF3AD984170D}"/>
    <hyperlink ref="B65" r:id="rId12" display="TH-143 (Chauff Mch)" xr:uid="{924A85B1-65EE-40B3-9DD7-37254FE9B4E9}"/>
    <hyperlink ref="B67:B68" r:id="rId13" display="TH-143 (Chauff Mch)" xr:uid="{D4EA2BAF-BBA4-47D5-AFCC-2863A2A7BC06}"/>
    <hyperlink ref="B70:B73" r:id="rId14" display="TH-142" xr:uid="{98EC2760-B2E6-45BF-927D-CE59FBDF011B}"/>
    <hyperlink ref="B74" r:id="rId15" display="TH-142" xr:uid="{5668E392-B952-4F66-9FBE-580C66BA641B}"/>
    <hyperlink ref="B75:B78" r:id="rId16" display="TH-142" xr:uid="{F8654A02-66CE-4167-B865-B3A1CF74C028}"/>
  </hyperlinks>
  <pageMargins left="0.7" right="0.7" top="0.75" bottom="0.75" header="0.3" footer="0.3"/>
  <pageSetup paperSize="9" orientation="portrait" verticalDpi="0" r:id="rId17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766929-AC70-4993-A1FC-C7E3DB0347B7}">
  <sheetPr filterMode="1"/>
  <dimension ref="A1:P236"/>
  <sheetViews>
    <sheetView zoomScale="85" zoomScaleNormal="85" workbookViewId="0">
      <selection activeCell="G228" sqref="G228"/>
    </sheetView>
  </sheetViews>
  <sheetFormatPr baseColWidth="10" defaultColWidth="11.453125" defaultRowHeight="14.5" x14ac:dyDescent="0.35"/>
  <cols>
    <col min="2" max="2" width="57.54296875" style="6" customWidth="1"/>
    <col min="6" max="6" width="0" hidden="1" customWidth="1"/>
    <col min="7" max="7" width="70.7265625" customWidth="1"/>
    <col min="8" max="10" width="0" hidden="1" customWidth="1"/>
    <col min="13" max="13" width="12.1796875" bestFit="1" customWidth="1"/>
  </cols>
  <sheetData>
    <row r="1" spans="1:2" ht="31.5" customHeight="1" thickBot="1" x14ac:dyDescent="0.4">
      <c r="A1" s="8" t="s">
        <v>313</v>
      </c>
      <c r="B1" s="9" t="s">
        <v>314</v>
      </c>
    </row>
    <row r="2" spans="1:2" ht="15" hidden="1" thickBot="1" x14ac:dyDescent="0.4">
      <c r="A2" s="17" t="s">
        <v>315</v>
      </c>
      <c r="B2" s="25" t="s">
        <v>316</v>
      </c>
    </row>
    <row r="3" spans="1:2" ht="15" hidden="1" thickBot="1" x14ac:dyDescent="0.4">
      <c r="A3" s="4" t="s">
        <v>315</v>
      </c>
      <c r="B3" s="26" t="s">
        <v>317</v>
      </c>
    </row>
    <row r="4" spans="1:2" ht="15" hidden="1" thickBot="1" x14ac:dyDescent="0.4">
      <c r="A4" s="4" t="s">
        <v>315</v>
      </c>
      <c r="B4" s="26" t="s">
        <v>318</v>
      </c>
    </row>
    <row r="5" spans="1:2" ht="15" hidden="1" thickBot="1" x14ac:dyDescent="0.4">
      <c r="A5" s="4" t="s">
        <v>315</v>
      </c>
      <c r="B5" s="26" t="s">
        <v>319</v>
      </c>
    </row>
    <row r="6" spans="1:2" ht="15" hidden="1" thickBot="1" x14ac:dyDescent="0.4">
      <c r="A6" s="4" t="s">
        <v>315</v>
      </c>
      <c r="B6" s="26" t="s">
        <v>320</v>
      </c>
    </row>
    <row r="7" spans="1:2" ht="15" hidden="1" thickBot="1" x14ac:dyDescent="0.4">
      <c r="A7" s="4" t="s">
        <v>315</v>
      </c>
      <c r="B7" s="26" t="s">
        <v>321</v>
      </c>
    </row>
    <row r="8" spans="1:2" ht="15" hidden="1" thickBot="1" x14ac:dyDescent="0.4">
      <c r="A8" s="4" t="s">
        <v>315</v>
      </c>
      <c r="B8" s="26" t="s">
        <v>322</v>
      </c>
    </row>
    <row r="9" spans="1:2" ht="15" hidden="1" thickBot="1" x14ac:dyDescent="0.4">
      <c r="A9" s="4" t="s">
        <v>315</v>
      </c>
      <c r="B9" s="26" t="s">
        <v>323</v>
      </c>
    </row>
    <row r="10" spans="1:2" ht="15" hidden="1" thickBot="1" x14ac:dyDescent="0.4">
      <c r="A10" s="4" t="s">
        <v>315</v>
      </c>
      <c r="B10" s="26" t="s">
        <v>324</v>
      </c>
    </row>
    <row r="11" spans="1:2" ht="15" hidden="1" thickBot="1" x14ac:dyDescent="0.4">
      <c r="A11" s="4" t="s">
        <v>315</v>
      </c>
      <c r="B11" s="26" t="s">
        <v>325</v>
      </c>
    </row>
    <row r="12" spans="1:2" ht="15" hidden="1" thickBot="1" x14ac:dyDescent="0.4">
      <c r="A12" s="4" t="s">
        <v>315</v>
      </c>
      <c r="B12" s="26" t="s">
        <v>326</v>
      </c>
    </row>
    <row r="13" spans="1:2" ht="15" hidden="1" thickBot="1" x14ac:dyDescent="0.4">
      <c r="A13" s="4" t="s">
        <v>315</v>
      </c>
      <c r="B13" s="26" t="s">
        <v>327</v>
      </c>
    </row>
    <row r="14" spans="1:2" ht="15" hidden="1" thickBot="1" x14ac:dyDescent="0.4">
      <c r="A14" s="4" t="s">
        <v>315</v>
      </c>
      <c r="B14" s="26" t="s">
        <v>328</v>
      </c>
    </row>
    <row r="15" spans="1:2" ht="15" hidden="1" thickBot="1" x14ac:dyDescent="0.4">
      <c r="A15" s="4" t="s">
        <v>315</v>
      </c>
      <c r="B15" s="26" t="s">
        <v>329</v>
      </c>
    </row>
    <row r="16" spans="1:2" ht="15" hidden="1" thickBot="1" x14ac:dyDescent="0.4">
      <c r="A16" s="4" t="s">
        <v>315</v>
      </c>
      <c r="B16" s="26" t="s">
        <v>330</v>
      </c>
    </row>
    <row r="17" spans="1:2" ht="15" hidden="1" thickBot="1" x14ac:dyDescent="0.4">
      <c r="A17" s="4" t="s">
        <v>315</v>
      </c>
      <c r="B17" s="26" t="s">
        <v>331</v>
      </c>
    </row>
    <row r="18" spans="1:2" ht="15" hidden="1" thickBot="1" x14ac:dyDescent="0.4">
      <c r="A18" s="4" t="s">
        <v>332</v>
      </c>
      <c r="B18" s="26" t="s">
        <v>333</v>
      </c>
    </row>
    <row r="19" spans="1:2" ht="15" hidden="1" thickBot="1" x14ac:dyDescent="0.4">
      <c r="A19" s="4" t="s">
        <v>332</v>
      </c>
      <c r="B19" s="26" t="s">
        <v>334</v>
      </c>
    </row>
    <row r="20" spans="1:2" ht="15" hidden="1" thickBot="1" x14ac:dyDescent="0.4">
      <c r="A20" s="4" t="s">
        <v>315</v>
      </c>
      <c r="B20" s="26" t="s">
        <v>335</v>
      </c>
    </row>
    <row r="21" spans="1:2" ht="15" hidden="1" thickBot="1" x14ac:dyDescent="0.4">
      <c r="A21" s="4" t="s">
        <v>315</v>
      </c>
      <c r="B21" s="26" t="s">
        <v>336</v>
      </c>
    </row>
    <row r="22" spans="1:2" ht="15" hidden="1" thickBot="1" x14ac:dyDescent="0.4">
      <c r="A22" s="4" t="s">
        <v>315</v>
      </c>
      <c r="B22" s="26" t="s">
        <v>337</v>
      </c>
    </row>
    <row r="23" spans="1:2" ht="15" thickBot="1" x14ac:dyDescent="0.4">
      <c r="A23" s="4" t="s">
        <v>338</v>
      </c>
      <c r="B23" s="35" t="s">
        <v>339</v>
      </c>
    </row>
    <row r="24" spans="1:2" ht="15" hidden="1" thickBot="1" x14ac:dyDescent="0.4">
      <c r="A24" s="4" t="s">
        <v>315</v>
      </c>
      <c r="B24" s="26" t="s">
        <v>340</v>
      </c>
    </row>
    <row r="25" spans="1:2" ht="15" hidden="1" thickBot="1" x14ac:dyDescent="0.4">
      <c r="A25" s="4" t="s">
        <v>315</v>
      </c>
      <c r="B25" s="26" t="s">
        <v>341</v>
      </c>
    </row>
    <row r="26" spans="1:2" ht="15" hidden="1" thickBot="1" x14ac:dyDescent="0.4">
      <c r="A26" s="4" t="s">
        <v>315</v>
      </c>
      <c r="B26" s="26" t="s">
        <v>342</v>
      </c>
    </row>
    <row r="27" spans="1:2" ht="15" hidden="1" thickBot="1" x14ac:dyDescent="0.4">
      <c r="A27" s="4" t="s">
        <v>315</v>
      </c>
      <c r="B27" s="26" t="s">
        <v>343</v>
      </c>
    </row>
    <row r="28" spans="1:2" ht="15" hidden="1" thickBot="1" x14ac:dyDescent="0.4">
      <c r="A28" s="4" t="s">
        <v>332</v>
      </c>
      <c r="B28" s="26" t="s">
        <v>344</v>
      </c>
    </row>
    <row r="29" spans="1:2" ht="15" hidden="1" thickBot="1" x14ac:dyDescent="0.4">
      <c r="A29" s="4" t="s">
        <v>332</v>
      </c>
      <c r="B29" s="26" t="s">
        <v>345</v>
      </c>
    </row>
    <row r="30" spans="1:2" ht="15" hidden="1" thickBot="1" x14ac:dyDescent="0.4">
      <c r="A30" s="4" t="s">
        <v>332</v>
      </c>
      <c r="B30" s="26" t="s">
        <v>346</v>
      </c>
    </row>
    <row r="31" spans="1:2" hidden="1" x14ac:dyDescent="0.35">
      <c r="A31" s="23" t="s">
        <v>332</v>
      </c>
      <c r="B31" s="27" t="s">
        <v>347</v>
      </c>
    </row>
    <row r="32" spans="1:2" ht="15" thickBot="1" x14ac:dyDescent="0.4">
      <c r="A32" s="17" t="s">
        <v>338</v>
      </c>
      <c r="B32" s="36" t="s">
        <v>348</v>
      </c>
    </row>
    <row r="33" spans="1:2" ht="15" hidden="1" thickBot="1" x14ac:dyDescent="0.4">
      <c r="A33" s="4" t="s">
        <v>315</v>
      </c>
      <c r="B33" s="26" t="s">
        <v>349</v>
      </c>
    </row>
    <row r="34" spans="1:2" ht="15" hidden="1" thickBot="1" x14ac:dyDescent="0.4">
      <c r="A34" s="4" t="s">
        <v>315</v>
      </c>
      <c r="B34" s="26" t="s">
        <v>350</v>
      </c>
    </row>
    <row r="35" spans="1:2" ht="15" hidden="1" thickBot="1" x14ac:dyDescent="0.4">
      <c r="A35" s="4" t="s">
        <v>315</v>
      </c>
      <c r="B35" s="26" t="s">
        <v>351</v>
      </c>
    </row>
    <row r="36" spans="1:2" ht="15" hidden="1" thickBot="1" x14ac:dyDescent="0.4">
      <c r="A36" s="4" t="s">
        <v>332</v>
      </c>
      <c r="B36" s="26" t="s">
        <v>352</v>
      </c>
    </row>
    <row r="37" spans="1:2" ht="15" hidden="1" thickBot="1" x14ac:dyDescent="0.4">
      <c r="A37" s="4" t="s">
        <v>315</v>
      </c>
      <c r="B37" s="26" t="s">
        <v>353</v>
      </c>
    </row>
    <row r="38" spans="1:2" ht="15" hidden="1" thickBot="1" x14ac:dyDescent="0.4">
      <c r="A38" s="4" t="s">
        <v>315</v>
      </c>
      <c r="B38" s="26" t="s">
        <v>354</v>
      </c>
    </row>
    <row r="39" spans="1:2" ht="15" hidden="1" thickBot="1" x14ac:dyDescent="0.4">
      <c r="A39" s="4" t="s">
        <v>315</v>
      </c>
      <c r="B39" s="26" t="s">
        <v>355</v>
      </c>
    </row>
    <row r="40" spans="1:2" ht="15" hidden="1" thickBot="1" x14ac:dyDescent="0.4">
      <c r="A40" s="4" t="s">
        <v>315</v>
      </c>
      <c r="B40" s="26" t="s">
        <v>356</v>
      </c>
    </row>
    <row r="41" spans="1:2" ht="15" hidden="1" thickBot="1" x14ac:dyDescent="0.4">
      <c r="A41" s="4" t="s">
        <v>315</v>
      </c>
      <c r="B41" s="26" t="s">
        <v>357</v>
      </c>
    </row>
    <row r="42" spans="1:2" ht="15" hidden="1" thickBot="1" x14ac:dyDescent="0.4">
      <c r="A42" s="23" t="s">
        <v>315</v>
      </c>
      <c r="B42" s="27" t="s">
        <v>358</v>
      </c>
    </row>
    <row r="43" spans="1:2" ht="15" hidden="1" thickBot="1" x14ac:dyDescent="0.4">
      <c r="A43" s="17" t="s">
        <v>315</v>
      </c>
      <c r="B43" s="25" t="s">
        <v>359</v>
      </c>
    </row>
    <row r="44" spans="1:2" ht="15" hidden="1" thickBot="1" x14ac:dyDescent="0.4">
      <c r="A44" s="4" t="s">
        <v>315</v>
      </c>
      <c r="B44" s="26" t="s">
        <v>360</v>
      </c>
    </row>
    <row r="45" spans="1:2" ht="15" hidden="1" thickBot="1" x14ac:dyDescent="0.4">
      <c r="A45" s="4" t="s">
        <v>315</v>
      </c>
      <c r="B45" s="26" t="s">
        <v>361</v>
      </c>
    </row>
    <row r="46" spans="1:2" ht="15" hidden="1" thickBot="1" x14ac:dyDescent="0.4">
      <c r="A46" s="4" t="s">
        <v>315</v>
      </c>
      <c r="B46" s="26" t="s">
        <v>362</v>
      </c>
    </row>
    <row r="47" spans="1:2" ht="15" hidden="1" thickBot="1" x14ac:dyDescent="0.4">
      <c r="A47" s="4" t="s">
        <v>315</v>
      </c>
      <c r="B47" s="26" t="s">
        <v>363</v>
      </c>
    </row>
    <row r="48" spans="1:2" ht="15" hidden="1" thickBot="1" x14ac:dyDescent="0.4">
      <c r="A48" s="4" t="s">
        <v>315</v>
      </c>
      <c r="B48" s="26" t="s">
        <v>364</v>
      </c>
    </row>
    <row r="49" spans="1:2" ht="15" hidden="1" thickBot="1" x14ac:dyDescent="0.4">
      <c r="A49" s="4" t="s">
        <v>315</v>
      </c>
      <c r="B49" s="26" t="s">
        <v>365</v>
      </c>
    </row>
    <row r="50" spans="1:2" ht="15" hidden="1" thickBot="1" x14ac:dyDescent="0.4">
      <c r="A50" s="4" t="s">
        <v>315</v>
      </c>
      <c r="B50" s="26" t="s">
        <v>366</v>
      </c>
    </row>
    <row r="51" spans="1:2" ht="15" hidden="1" thickBot="1" x14ac:dyDescent="0.4">
      <c r="A51" s="4" t="s">
        <v>315</v>
      </c>
      <c r="B51" s="26" t="s">
        <v>367</v>
      </c>
    </row>
    <row r="52" spans="1:2" ht="15" hidden="1" thickBot="1" x14ac:dyDescent="0.4">
      <c r="A52" s="4" t="s">
        <v>315</v>
      </c>
      <c r="B52" s="26" t="s">
        <v>368</v>
      </c>
    </row>
    <row r="53" spans="1:2" ht="15" hidden="1" thickBot="1" x14ac:dyDescent="0.4">
      <c r="A53" s="4" t="s">
        <v>315</v>
      </c>
      <c r="B53" s="26" t="s">
        <v>369</v>
      </c>
    </row>
    <row r="54" spans="1:2" ht="15" hidden="1" thickBot="1" x14ac:dyDescent="0.4">
      <c r="A54" s="4" t="s">
        <v>315</v>
      </c>
      <c r="B54" s="26" t="s">
        <v>370</v>
      </c>
    </row>
    <row r="55" spans="1:2" ht="15" hidden="1" thickBot="1" x14ac:dyDescent="0.4">
      <c r="A55" s="4" t="s">
        <v>315</v>
      </c>
      <c r="B55" s="26" t="s">
        <v>371</v>
      </c>
    </row>
    <row r="56" spans="1:2" ht="15" hidden="1" thickBot="1" x14ac:dyDescent="0.4">
      <c r="A56" s="4" t="s">
        <v>315</v>
      </c>
      <c r="B56" s="26" t="s">
        <v>372</v>
      </c>
    </row>
    <row r="57" spans="1:2" ht="15" hidden="1" thickBot="1" x14ac:dyDescent="0.4">
      <c r="A57" s="4" t="s">
        <v>315</v>
      </c>
      <c r="B57" s="26" t="s">
        <v>373</v>
      </c>
    </row>
    <row r="58" spans="1:2" ht="15" hidden="1" thickBot="1" x14ac:dyDescent="0.4">
      <c r="A58" s="4" t="s">
        <v>315</v>
      </c>
      <c r="B58" s="26" t="s">
        <v>374</v>
      </c>
    </row>
    <row r="59" spans="1:2" ht="15" hidden="1" thickBot="1" x14ac:dyDescent="0.4">
      <c r="A59" s="4" t="s">
        <v>315</v>
      </c>
      <c r="B59" s="26" t="s">
        <v>375</v>
      </c>
    </row>
    <row r="60" spans="1:2" ht="15" hidden="1" thickBot="1" x14ac:dyDescent="0.4">
      <c r="A60" s="4" t="s">
        <v>315</v>
      </c>
      <c r="B60" s="26" t="s">
        <v>376</v>
      </c>
    </row>
    <row r="61" spans="1:2" ht="15" hidden="1" thickBot="1" x14ac:dyDescent="0.4">
      <c r="A61" s="4" t="s">
        <v>315</v>
      </c>
      <c r="B61" s="26" t="s">
        <v>377</v>
      </c>
    </row>
    <row r="62" spans="1:2" ht="15" hidden="1" thickBot="1" x14ac:dyDescent="0.4">
      <c r="A62" s="4" t="s">
        <v>315</v>
      </c>
      <c r="B62" s="26" t="s">
        <v>378</v>
      </c>
    </row>
    <row r="63" spans="1:2" ht="15" hidden="1" thickBot="1" x14ac:dyDescent="0.4">
      <c r="A63" s="4" t="s">
        <v>315</v>
      </c>
      <c r="B63" s="26" t="s">
        <v>379</v>
      </c>
    </row>
    <row r="64" spans="1:2" ht="15" hidden="1" thickBot="1" x14ac:dyDescent="0.4">
      <c r="A64" s="4" t="s">
        <v>315</v>
      </c>
      <c r="B64" s="26" t="s">
        <v>380</v>
      </c>
    </row>
    <row r="65" spans="1:2" ht="15" hidden="1" thickBot="1" x14ac:dyDescent="0.4">
      <c r="A65" s="4" t="s">
        <v>315</v>
      </c>
      <c r="B65" s="26" t="s">
        <v>381</v>
      </c>
    </row>
    <row r="66" spans="1:2" ht="15" hidden="1" thickBot="1" x14ac:dyDescent="0.4">
      <c r="A66" s="4" t="s">
        <v>315</v>
      </c>
      <c r="B66" s="26" t="s">
        <v>382</v>
      </c>
    </row>
    <row r="67" spans="1:2" ht="15" hidden="1" thickBot="1" x14ac:dyDescent="0.4">
      <c r="A67" s="4" t="s">
        <v>315</v>
      </c>
      <c r="B67" s="26" t="s">
        <v>383</v>
      </c>
    </row>
    <row r="68" spans="1:2" ht="15" hidden="1" thickBot="1" x14ac:dyDescent="0.4">
      <c r="A68" s="4" t="s">
        <v>315</v>
      </c>
      <c r="B68" s="26" t="s">
        <v>384</v>
      </c>
    </row>
    <row r="69" spans="1:2" ht="15" hidden="1" thickBot="1" x14ac:dyDescent="0.4">
      <c r="A69" s="4" t="s">
        <v>315</v>
      </c>
      <c r="B69" s="26" t="s">
        <v>385</v>
      </c>
    </row>
    <row r="70" spans="1:2" ht="15" hidden="1" thickBot="1" x14ac:dyDescent="0.4">
      <c r="A70" s="4" t="s">
        <v>315</v>
      </c>
      <c r="B70" s="26" t="s">
        <v>386</v>
      </c>
    </row>
    <row r="71" spans="1:2" ht="15" hidden="1" thickBot="1" x14ac:dyDescent="0.4">
      <c r="A71" s="4" t="s">
        <v>315</v>
      </c>
      <c r="B71" s="26" t="s">
        <v>387</v>
      </c>
    </row>
    <row r="72" spans="1:2" ht="15" hidden="1" thickBot="1" x14ac:dyDescent="0.4">
      <c r="A72" s="4" t="s">
        <v>315</v>
      </c>
      <c r="B72" s="26" t="s">
        <v>388</v>
      </c>
    </row>
    <row r="73" spans="1:2" ht="15" hidden="1" thickBot="1" x14ac:dyDescent="0.4">
      <c r="A73" s="4" t="s">
        <v>315</v>
      </c>
      <c r="B73" s="26" t="s">
        <v>389</v>
      </c>
    </row>
    <row r="74" spans="1:2" ht="15" hidden="1" thickBot="1" x14ac:dyDescent="0.4">
      <c r="A74" s="4" t="s">
        <v>315</v>
      </c>
      <c r="B74" s="26" t="s">
        <v>390</v>
      </c>
    </row>
    <row r="75" spans="1:2" ht="15" hidden="1" thickBot="1" x14ac:dyDescent="0.4">
      <c r="A75" s="4" t="s">
        <v>315</v>
      </c>
      <c r="B75" s="26" t="s">
        <v>391</v>
      </c>
    </row>
    <row r="76" spans="1:2" ht="15" hidden="1" thickBot="1" x14ac:dyDescent="0.4">
      <c r="A76" s="4" t="s">
        <v>315</v>
      </c>
      <c r="B76" s="26" t="s">
        <v>392</v>
      </c>
    </row>
    <row r="77" spans="1:2" ht="15" hidden="1" thickBot="1" x14ac:dyDescent="0.4">
      <c r="A77" s="4" t="s">
        <v>315</v>
      </c>
      <c r="B77" s="26" t="s">
        <v>393</v>
      </c>
    </row>
    <row r="78" spans="1:2" ht="15" hidden="1" thickBot="1" x14ac:dyDescent="0.4">
      <c r="A78" s="4" t="s">
        <v>315</v>
      </c>
      <c r="B78" s="26" t="s">
        <v>394</v>
      </c>
    </row>
    <row r="79" spans="1:2" ht="15" hidden="1" thickBot="1" x14ac:dyDescent="0.4">
      <c r="A79" s="4" t="s">
        <v>315</v>
      </c>
      <c r="B79" s="26" t="s">
        <v>395</v>
      </c>
    </row>
    <row r="80" spans="1:2" ht="15" hidden="1" thickBot="1" x14ac:dyDescent="0.4">
      <c r="A80" s="4" t="s">
        <v>315</v>
      </c>
      <c r="B80" s="26" t="s">
        <v>396</v>
      </c>
    </row>
    <row r="81" spans="1:2" ht="15" hidden="1" thickBot="1" x14ac:dyDescent="0.4">
      <c r="A81" s="4" t="s">
        <v>315</v>
      </c>
      <c r="B81" s="26" t="s">
        <v>397</v>
      </c>
    </row>
    <row r="82" spans="1:2" ht="15" hidden="1" thickBot="1" x14ac:dyDescent="0.4">
      <c r="A82" s="4" t="s">
        <v>315</v>
      </c>
      <c r="B82" s="26" t="s">
        <v>398</v>
      </c>
    </row>
    <row r="83" spans="1:2" ht="15" hidden="1" thickBot="1" x14ac:dyDescent="0.4">
      <c r="A83" s="4" t="s">
        <v>315</v>
      </c>
      <c r="B83" s="26" t="s">
        <v>399</v>
      </c>
    </row>
    <row r="84" spans="1:2" ht="15" hidden="1" thickBot="1" x14ac:dyDescent="0.4">
      <c r="A84" s="4" t="s">
        <v>315</v>
      </c>
      <c r="B84" s="26" t="s">
        <v>400</v>
      </c>
    </row>
    <row r="85" spans="1:2" ht="15" hidden="1" thickBot="1" x14ac:dyDescent="0.4">
      <c r="A85" s="4" t="s">
        <v>315</v>
      </c>
      <c r="B85" s="26" t="s">
        <v>401</v>
      </c>
    </row>
    <row r="86" spans="1:2" ht="15" hidden="1" thickBot="1" x14ac:dyDescent="0.4">
      <c r="A86" s="4" t="s">
        <v>315</v>
      </c>
      <c r="B86" s="26" t="s">
        <v>402</v>
      </c>
    </row>
    <row r="87" spans="1:2" ht="15" hidden="1" thickBot="1" x14ac:dyDescent="0.4">
      <c r="A87" s="4" t="s">
        <v>315</v>
      </c>
      <c r="B87" s="26" t="s">
        <v>403</v>
      </c>
    </row>
    <row r="88" spans="1:2" ht="15" hidden="1" thickBot="1" x14ac:dyDescent="0.4">
      <c r="A88" s="4" t="s">
        <v>315</v>
      </c>
      <c r="B88" s="26" t="s">
        <v>404</v>
      </c>
    </row>
    <row r="89" spans="1:2" ht="15" hidden="1" thickBot="1" x14ac:dyDescent="0.4">
      <c r="A89" s="4" t="s">
        <v>315</v>
      </c>
      <c r="B89" s="26" t="s">
        <v>405</v>
      </c>
    </row>
    <row r="90" spans="1:2" ht="15" hidden="1" thickBot="1" x14ac:dyDescent="0.4">
      <c r="A90" s="4" t="s">
        <v>315</v>
      </c>
      <c r="B90" s="26" t="s">
        <v>406</v>
      </c>
    </row>
    <row r="91" spans="1:2" ht="15" hidden="1" thickBot="1" x14ac:dyDescent="0.4">
      <c r="A91" s="4" t="s">
        <v>315</v>
      </c>
      <c r="B91" s="26" t="s">
        <v>407</v>
      </c>
    </row>
    <row r="92" spans="1:2" ht="15" hidden="1" thickBot="1" x14ac:dyDescent="0.4">
      <c r="A92" s="4" t="s">
        <v>315</v>
      </c>
      <c r="B92" s="26" t="s">
        <v>408</v>
      </c>
    </row>
    <row r="93" spans="1:2" ht="15" hidden="1" thickBot="1" x14ac:dyDescent="0.4">
      <c r="A93" s="4" t="s">
        <v>315</v>
      </c>
      <c r="B93" s="26" t="s">
        <v>409</v>
      </c>
    </row>
    <row r="94" spans="1:2" ht="15" hidden="1" thickBot="1" x14ac:dyDescent="0.4">
      <c r="A94" s="4" t="s">
        <v>315</v>
      </c>
      <c r="B94" s="26" t="s">
        <v>410</v>
      </c>
    </row>
    <row r="95" spans="1:2" ht="15" hidden="1" thickBot="1" x14ac:dyDescent="0.4">
      <c r="A95" s="4" t="s">
        <v>315</v>
      </c>
      <c r="B95" s="26" t="s">
        <v>411</v>
      </c>
    </row>
    <row r="96" spans="1:2" ht="15" hidden="1" thickBot="1" x14ac:dyDescent="0.4">
      <c r="A96" s="4" t="s">
        <v>315</v>
      </c>
      <c r="B96" s="26" t="s">
        <v>412</v>
      </c>
    </row>
    <row r="97" spans="1:4" ht="15" hidden="1" thickBot="1" x14ac:dyDescent="0.4">
      <c r="A97" s="4" t="s">
        <v>315</v>
      </c>
      <c r="B97" s="26" t="s">
        <v>413</v>
      </c>
    </row>
    <row r="98" spans="1:4" ht="15" hidden="1" thickBot="1" x14ac:dyDescent="0.4">
      <c r="A98" s="4" t="s">
        <v>315</v>
      </c>
      <c r="B98" s="26" t="s">
        <v>414</v>
      </c>
    </row>
    <row r="99" spans="1:4" ht="15" hidden="1" thickBot="1" x14ac:dyDescent="0.4">
      <c r="A99" s="4" t="s">
        <v>315</v>
      </c>
      <c r="B99" s="26" t="s">
        <v>415</v>
      </c>
    </row>
    <row r="100" spans="1:4" ht="15" hidden="1" thickBot="1" x14ac:dyDescent="0.4">
      <c r="A100" s="4" t="s">
        <v>315</v>
      </c>
      <c r="B100" s="26" t="s">
        <v>416</v>
      </c>
    </row>
    <row r="101" spans="1:4" ht="15" hidden="1" thickBot="1" x14ac:dyDescent="0.4">
      <c r="A101" s="4" t="s">
        <v>315</v>
      </c>
      <c r="B101" s="26" t="s">
        <v>417</v>
      </c>
    </row>
    <row r="102" spans="1:4" ht="15" hidden="1" thickBot="1" x14ac:dyDescent="0.4">
      <c r="A102" s="4" t="s">
        <v>315</v>
      </c>
      <c r="B102" s="26" t="s">
        <v>418</v>
      </c>
    </row>
    <row r="103" spans="1:4" ht="15" hidden="1" thickBot="1" x14ac:dyDescent="0.4">
      <c r="A103" s="4" t="s">
        <v>315</v>
      </c>
      <c r="B103" s="26" t="s">
        <v>419</v>
      </c>
    </row>
    <row r="104" spans="1:4" ht="15" hidden="1" thickBot="1" x14ac:dyDescent="0.4">
      <c r="A104" s="4" t="s">
        <v>315</v>
      </c>
      <c r="B104" s="26" t="s">
        <v>420</v>
      </c>
    </row>
    <row r="105" spans="1:4" ht="15" hidden="1" thickBot="1" x14ac:dyDescent="0.4">
      <c r="A105" s="4" t="s">
        <v>315</v>
      </c>
      <c r="B105" s="26" t="s">
        <v>421</v>
      </c>
    </row>
    <row r="106" spans="1:4" ht="15" hidden="1" thickBot="1" x14ac:dyDescent="0.4">
      <c r="A106" s="4" t="s">
        <v>315</v>
      </c>
      <c r="B106" s="26" t="s">
        <v>422</v>
      </c>
    </row>
    <row r="107" spans="1:4" ht="15" hidden="1" thickBot="1" x14ac:dyDescent="0.4">
      <c r="A107" s="4" t="s">
        <v>315</v>
      </c>
      <c r="B107" s="26" t="s">
        <v>423</v>
      </c>
    </row>
    <row r="108" spans="1:4" ht="15" hidden="1" thickBot="1" x14ac:dyDescent="0.4">
      <c r="A108" s="4" t="s">
        <v>315</v>
      </c>
      <c r="B108" s="26" t="s">
        <v>424</v>
      </c>
    </row>
    <row r="109" spans="1:4" ht="15" hidden="1" thickBot="1" x14ac:dyDescent="0.4">
      <c r="A109" s="4" t="s">
        <v>315</v>
      </c>
      <c r="B109" s="26" t="s">
        <v>425</v>
      </c>
    </row>
    <row r="110" spans="1:4" ht="15" hidden="1" thickBot="1" x14ac:dyDescent="0.4">
      <c r="A110" s="23" t="s">
        <v>315</v>
      </c>
      <c r="B110" s="27" t="s">
        <v>426</v>
      </c>
    </row>
    <row r="111" spans="1:4" ht="15" hidden="1" thickBot="1" x14ac:dyDescent="0.4">
      <c r="A111" s="17" t="s">
        <v>332</v>
      </c>
      <c r="B111" s="25" t="s">
        <v>427</v>
      </c>
      <c r="D111" s="7"/>
    </row>
    <row r="112" spans="1:4" ht="15" hidden="1" thickBot="1" x14ac:dyDescent="0.4">
      <c r="A112" s="4" t="s">
        <v>332</v>
      </c>
      <c r="B112" s="26" t="s">
        <v>428</v>
      </c>
      <c r="D112" s="7"/>
    </row>
    <row r="113" spans="1:4" ht="15" hidden="1" thickBot="1" x14ac:dyDescent="0.4">
      <c r="A113" s="4" t="s">
        <v>332</v>
      </c>
      <c r="B113" s="26" t="s">
        <v>429</v>
      </c>
      <c r="D113" s="7"/>
    </row>
    <row r="114" spans="1:4" ht="15" hidden="1" thickBot="1" x14ac:dyDescent="0.4">
      <c r="A114" s="4" t="s">
        <v>332</v>
      </c>
      <c r="B114" s="26" t="s">
        <v>430</v>
      </c>
      <c r="D114" s="7"/>
    </row>
    <row r="115" spans="1:4" ht="15" hidden="1" thickBot="1" x14ac:dyDescent="0.4">
      <c r="A115" s="4" t="s">
        <v>332</v>
      </c>
      <c r="B115" s="26" t="s">
        <v>431</v>
      </c>
      <c r="D115" s="7"/>
    </row>
    <row r="116" spans="1:4" ht="15" hidden="1" thickBot="1" x14ac:dyDescent="0.4">
      <c r="A116" s="4" t="s">
        <v>332</v>
      </c>
      <c r="B116" s="26" t="s">
        <v>432</v>
      </c>
      <c r="D116" s="7"/>
    </row>
    <row r="117" spans="1:4" ht="15" hidden="1" thickBot="1" x14ac:dyDescent="0.4">
      <c r="A117" s="4" t="s">
        <v>332</v>
      </c>
      <c r="B117" s="26" t="s">
        <v>433</v>
      </c>
      <c r="D117" s="7"/>
    </row>
    <row r="118" spans="1:4" ht="15" thickBot="1" x14ac:dyDescent="0.4">
      <c r="A118" s="4" t="s">
        <v>338</v>
      </c>
      <c r="B118" s="35" t="s">
        <v>434</v>
      </c>
      <c r="D118" s="7"/>
    </row>
    <row r="119" spans="1:4" ht="15" hidden="1" thickBot="1" x14ac:dyDescent="0.4">
      <c r="A119" s="4" t="s">
        <v>332</v>
      </c>
      <c r="B119" s="26" t="s">
        <v>435</v>
      </c>
      <c r="D119" s="7"/>
    </row>
    <row r="120" spans="1:4" ht="15" hidden="1" thickBot="1" x14ac:dyDescent="0.4">
      <c r="A120" s="4" t="s">
        <v>332</v>
      </c>
      <c r="B120" s="26" t="s">
        <v>436</v>
      </c>
      <c r="D120" s="7"/>
    </row>
    <row r="121" spans="1:4" ht="15" hidden="1" thickBot="1" x14ac:dyDescent="0.4">
      <c r="A121" s="4" t="s">
        <v>315</v>
      </c>
      <c r="B121" s="26" t="s">
        <v>437</v>
      </c>
      <c r="D121" s="7"/>
    </row>
    <row r="122" spans="1:4" ht="15" hidden="1" thickBot="1" x14ac:dyDescent="0.4">
      <c r="A122" s="4" t="s">
        <v>315</v>
      </c>
      <c r="B122" s="26" t="s">
        <v>438</v>
      </c>
      <c r="D122" s="7"/>
    </row>
    <row r="123" spans="1:4" ht="15" hidden="1" thickBot="1" x14ac:dyDescent="0.4">
      <c r="A123" s="4" t="s">
        <v>332</v>
      </c>
      <c r="B123" s="26" t="s">
        <v>439</v>
      </c>
      <c r="D123" s="7"/>
    </row>
    <row r="124" spans="1:4" ht="15" hidden="1" thickBot="1" x14ac:dyDescent="0.4">
      <c r="A124" s="4" t="s">
        <v>315</v>
      </c>
      <c r="B124" s="26" t="s">
        <v>440</v>
      </c>
      <c r="D124" s="7"/>
    </row>
    <row r="125" spans="1:4" ht="15" thickBot="1" x14ac:dyDescent="0.4">
      <c r="A125" s="4" t="s">
        <v>338</v>
      </c>
      <c r="B125" s="26" t="s">
        <v>441</v>
      </c>
      <c r="D125" s="7"/>
    </row>
    <row r="126" spans="1:4" ht="15" hidden="1" thickBot="1" x14ac:dyDescent="0.4">
      <c r="A126" s="4" t="s">
        <v>332</v>
      </c>
      <c r="B126" s="26" t="s">
        <v>442</v>
      </c>
      <c r="D126" s="7"/>
    </row>
    <row r="127" spans="1:4" ht="15" hidden="1" thickBot="1" x14ac:dyDescent="0.4">
      <c r="A127" s="4" t="s">
        <v>332</v>
      </c>
      <c r="B127" s="26" t="s">
        <v>443</v>
      </c>
      <c r="D127" s="7"/>
    </row>
    <row r="128" spans="1:4" ht="15" thickBot="1" x14ac:dyDescent="0.4">
      <c r="A128" s="4" t="s">
        <v>338</v>
      </c>
      <c r="B128" s="26" t="s">
        <v>444</v>
      </c>
      <c r="D128" s="7"/>
    </row>
    <row r="129" spans="1:4" ht="15" hidden="1" thickBot="1" x14ac:dyDescent="0.4">
      <c r="A129" s="4" t="s">
        <v>332</v>
      </c>
      <c r="B129" s="26" t="s">
        <v>445</v>
      </c>
      <c r="D129" s="7"/>
    </row>
    <row r="130" spans="1:4" ht="15" hidden="1" thickBot="1" x14ac:dyDescent="0.4">
      <c r="A130" s="4" t="s">
        <v>315</v>
      </c>
      <c r="B130" s="26" t="s">
        <v>446</v>
      </c>
      <c r="D130" s="7"/>
    </row>
    <row r="131" spans="1:4" ht="15" hidden="1" thickBot="1" x14ac:dyDescent="0.4">
      <c r="A131" s="4" t="s">
        <v>315</v>
      </c>
      <c r="B131" s="26" t="s">
        <v>447</v>
      </c>
      <c r="D131" s="7"/>
    </row>
    <row r="132" spans="1:4" ht="15" hidden="1" thickBot="1" x14ac:dyDescent="0.4">
      <c r="A132" s="4" t="s">
        <v>332</v>
      </c>
      <c r="B132" s="26" t="s">
        <v>448</v>
      </c>
      <c r="D132" s="7"/>
    </row>
    <row r="133" spans="1:4" ht="15" hidden="1" thickBot="1" x14ac:dyDescent="0.4">
      <c r="A133" s="4" t="s">
        <v>332</v>
      </c>
      <c r="B133" s="26" t="s">
        <v>449</v>
      </c>
      <c r="D133" s="7"/>
    </row>
    <row r="134" spans="1:4" ht="15" hidden="1" thickBot="1" x14ac:dyDescent="0.4">
      <c r="A134" s="4" t="s">
        <v>315</v>
      </c>
      <c r="B134" s="26" t="s">
        <v>450</v>
      </c>
      <c r="D134" s="7"/>
    </row>
    <row r="135" spans="1:4" ht="15" hidden="1" thickBot="1" x14ac:dyDescent="0.4">
      <c r="A135" s="4" t="s">
        <v>332</v>
      </c>
      <c r="B135" s="26" t="s">
        <v>451</v>
      </c>
      <c r="D135" s="7"/>
    </row>
    <row r="136" spans="1:4" ht="15" hidden="1" thickBot="1" x14ac:dyDescent="0.4">
      <c r="A136" s="4" t="s">
        <v>332</v>
      </c>
      <c r="B136" s="26" t="s">
        <v>452</v>
      </c>
      <c r="D136" s="7"/>
    </row>
    <row r="137" spans="1:4" ht="15" hidden="1" thickBot="1" x14ac:dyDescent="0.4">
      <c r="A137" s="4" t="s">
        <v>332</v>
      </c>
      <c r="B137" s="26" t="s">
        <v>453</v>
      </c>
      <c r="D137" s="7"/>
    </row>
    <row r="138" spans="1:4" ht="15" hidden="1" thickBot="1" x14ac:dyDescent="0.4">
      <c r="A138" s="4" t="s">
        <v>332</v>
      </c>
      <c r="B138" s="26" t="s">
        <v>454</v>
      </c>
      <c r="D138" s="7"/>
    </row>
    <row r="139" spans="1:4" ht="15" hidden="1" thickBot="1" x14ac:dyDescent="0.4">
      <c r="A139" s="4" t="s">
        <v>315</v>
      </c>
      <c r="B139" s="26" t="s">
        <v>455</v>
      </c>
      <c r="D139" s="7"/>
    </row>
    <row r="140" spans="1:4" ht="15" hidden="1" thickBot="1" x14ac:dyDescent="0.4">
      <c r="A140" s="4" t="s">
        <v>315</v>
      </c>
      <c r="B140" s="26" t="s">
        <v>456</v>
      </c>
      <c r="D140" s="7"/>
    </row>
    <row r="141" spans="1:4" ht="15" hidden="1" thickBot="1" x14ac:dyDescent="0.4">
      <c r="A141" s="4" t="s">
        <v>315</v>
      </c>
      <c r="B141" s="26" t="s">
        <v>457</v>
      </c>
      <c r="D141" s="7"/>
    </row>
    <row r="142" spans="1:4" ht="15" hidden="1" thickBot="1" x14ac:dyDescent="0.4">
      <c r="A142" s="4" t="s">
        <v>332</v>
      </c>
      <c r="B142" s="26" t="s">
        <v>458</v>
      </c>
      <c r="D142" s="7"/>
    </row>
    <row r="143" spans="1:4" ht="15" hidden="1" thickBot="1" x14ac:dyDescent="0.4">
      <c r="A143" s="4" t="s">
        <v>332</v>
      </c>
      <c r="B143" s="26" t="s">
        <v>459</v>
      </c>
      <c r="D143" s="7"/>
    </row>
    <row r="144" spans="1:4" ht="15" hidden="1" thickBot="1" x14ac:dyDescent="0.4">
      <c r="A144" s="4" t="s">
        <v>332</v>
      </c>
      <c r="B144" s="26" t="s">
        <v>460</v>
      </c>
      <c r="D144" s="7"/>
    </row>
    <row r="145" spans="1:4" ht="15" hidden="1" thickBot="1" x14ac:dyDescent="0.4">
      <c r="A145" s="4" t="s">
        <v>332</v>
      </c>
      <c r="B145" s="26" t="s">
        <v>461</v>
      </c>
      <c r="D145" s="7"/>
    </row>
    <row r="146" spans="1:4" ht="15" hidden="1" thickBot="1" x14ac:dyDescent="0.4">
      <c r="A146" s="4" t="s">
        <v>332</v>
      </c>
      <c r="B146" s="26" t="s">
        <v>462</v>
      </c>
      <c r="D146" s="7"/>
    </row>
    <row r="147" spans="1:4" ht="15" hidden="1" thickBot="1" x14ac:dyDescent="0.4">
      <c r="A147" s="4" t="s">
        <v>315</v>
      </c>
      <c r="B147" s="26" t="s">
        <v>463</v>
      </c>
      <c r="D147" s="7"/>
    </row>
    <row r="148" spans="1:4" ht="15" hidden="1" thickBot="1" x14ac:dyDescent="0.4">
      <c r="A148" s="4" t="s">
        <v>332</v>
      </c>
      <c r="B148" s="26" t="s">
        <v>464</v>
      </c>
      <c r="D148" s="7"/>
    </row>
    <row r="149" spans="1:4" ht="15" hidden="1" thickBot="1" x14ac:dyDescent="0.4">
      <c r="A149" s="4" t="s">
        <v>332</v>
      </c>
      <c r="B149" s="26" t="s">
        <v>465</v>
      </c>
      <c r="D149" s="7"/>
    </row>
    <row r="150" spans="1:4" ht="15" hidden="1" thickBot="1" x14ac:dyDescent="0.4">
      <c r="A150" s="4" t="s">
        <v>332</v>
      </c>
      <c r="B150" s="26" t="s">
        <v>466</v>
      </c>
      <c r="D150" s="7"/>
    </row>
    <row r="151" spans="1:4" ht="15" thickBot="1" x14ac:dyDescent="0.4">
      <c r="A151" s="4" t="s">
        <v>338</v>
      </c>
      <c r="B151" s="26" t="s">
        <v>467</v>
      </c>
      <c r="D151" s="7"/>
    </row>
    <row r="152" spans="1:4" ht="15" hidden="1" thickBot="1" x14ac:dyDescent="0.4">
      <c r="A152" s="4" t="s">
        <v>332</v>
      </c>
      <c r="B152" s="26" t="s">
        <v>468</v>
      </c>
      <c r="D152" s="7"/>
    </row>
    <row r="153" spans="1:4" ht="15" hidden="1" thickBot="1" x14ac:dyDescent="0.4">
      <c r="A153" s="4" t="s">
        <v>332</v>
      </c>
      <c r="B153" s="26" t="s">
        <v>469</v>
      </c>
      <c r="D153" s="7"/>
    </row>
    <row r="154" spans="1:4" ht="15" hidden="1" thickBot="1" x14ac:dyDescent="0.4">
      <c r="A154" s="4" t="s">
        <v>332</v>
      </c>
      <c r="B154" s="26" t="s">
        <v>470</v>
      </c>
      <c r="D154" s="7"/>
    </row>
    <row r="155" spans="1:4" ht="15" hidden="1" thickBot="1" x14ac:dyDescent="0.4">
      <c r="A155" s="4" t="s">
        <v>332</v>
      </c>
      <c r="B155" s="26" t="s">
        <v>471</v>
      </c>
      <c r="D155" s="7"/>
    </row>
    <row r="156" spans="1:4" ht="15" hidden="1" thickBot="1" x14ac:dyDescent="0.4">
      <c r="A156" s="4" t="s">
        <v>332</v>
      </c>
      <c r="B156" s="26" t="s">
        <v>472</v>
      </c>
      <c r="D156" s="7"/>
    </row>
    <row r="157" spans="1:4" ht="15" thickBot="1" x14ac:dyDescent="0.4">
      <c r="A157" s="4" t="s">
        <v>338</v>
      </c>
      <c r="B157" s="26" t="s">
        <v>473</v>
      </c>
      <c r="D157" s="7"/>
    </row>
    <row r="158" spans="1:4" ht="15" hidden="1" thickBot="1" x14ac:dyDescent="0.4">
      <c r="A158" s="4" t="s">
        <v>315</v>
      </c>
      <c r="B158" s="26" t="s">
        <v>474</v>
      </c>
      <c r="D158" s="7"/>
    </row>
    <row r="159" spans="1:4" ht="15" hidden="1" thickBot="1" x14ac:dyDescent="0.4">
      <c r="A159" s="4" t="s">
        <v>332</v>
      </c>
      <c r="B159" s="26" t="s">
        <v>475</v>
      </c>
      <c r="D159" s="7"/>
    </row>
    <row r="160" spans="1:4" ht="15" hidden="1" thickBot="1" x14ac:dyDescent="0.4">
      <c r="A160" s="4" t="s">
        <v>315</v>
      </c>
      <c r="B160" s="26" t="s">
        <v>476</v>
      </c>
      <c r="D160" s="7"/>
    </row>
    <row r="161" spans="1:4" ht="15" hidden="1" thickBot="1" x14ac:dyDescent="0.4">
      <c r="A161" s="4" t="s">
        <v>315</v>
      </c>
      <c r="B161" s="26" t="s">
        <v>477</v>
      </c>
      <c r="D161" s="7"/>
    </row>
    <row r="162" spans="1:4" ht="15" hidden="1" thickBot="1" x14ac:dyDescent="0.4">
      <c r="A162" s="4" t="s">
        <v>332</v>
      </c>
      <c r="B162" s="26" t="s">
        <v>478</v>
      </c>
      <c r="D162" s="7"/>
    </row>
    <row r="163" spans="1:4" ht="15" hidden="1" thickBot="1" x14ac:dyDescent="0.4">
      <c r="A163" s="4" t="s">
        <v>332</v>
      </c>
      <c r="B163" s="26" t="s">
        <v>479</v>
      </c>
      <c r="D163" s="7"/>
    </row>
    <row r="164" spans="1:4" ht="15" hidden="1" thickBot="1" x14ac:dyDescent="0.4">
      <c r="A164" s="4" t="s">
        <v>315</v>
      </c>
      <c r="B164" s="26" t="s">
        <v>480</v>
      </c>
      <c r="D164" s="7"/>
    </row>
    <row r="165" spans="1:4" ht="15" hidden="1" thickBot="1" x14ac:dyDescent="0.4">
      <c r="A165" s="4" t="s">
        <v>315</v>
      </c>
      <c r="B165" s="26" t="s">
        <v>481</v>
      </c>
      <c r="D165" s="7"/>
    </row>
    <row r="166" spans="1:4" ht="15" hidden="1" thickBot="1" x14ac:dyDescent="0.4">
      <c r="A166" s="4" t="s">
        <v>315</v>
      </c>
      <c r="B166" s="26" t="s">
        <v>482</v>
      </c>
      <c r="D166" s="7"/>
    </row>
    <row r="167" spans="1:4" ht="15" hidden="1" thickBot="1" x14ac:dyDescent="0.4">
      <c r="A167" s="4" t="s">
        <v>332</v>
      </c>
      <c r="B167" s="26" t="s">
        <v>483</v>
      </c>
      <c r="D167" s="7"/>
    </row>
    <row r="168" spans="1:4" ht="15" hidden="1" thickBot="1" x14ac:dyDescent="0.4">
      <c r="A168" s="4" t="s">
        <v>332</v>
      </c>
      <c r="B168" s="26" t="s">
        <v>484</v>
      </c>
      <c r="D168" s="7"/>
    </row>
    <row r="169" spans="1:4" ht="15" hidden="1" thickBot="1" x14ac:dyDescent="0.4">
      <c r="A169" s="4" t="s">
        <v>315</v>
      </c>
      <c r="B169" s="26" t="s">
        <v>485</v>
      </c>
      <c r="D169" s="7"/>
    </row>
    <row r="170" spans="1:4" ht="15" hidden="1" thickBot="1" x14ac:dyDescent="0.4">
      <c r="A170" s="23" t="s">
        <v>332</v>
      </c>
      <c r="B170" s="27" t="s">
        <v>486</v>
      </c>
      <c r="D170" s="7"/>
    </row>
    <row r="171" spans="1:4" ht="15" thickBot="1" x14ac:dyDescent="0.4">
      <c r="A171" s="4" t="s">
        <v>338</v>
      </c>
      <c r="B171" s="34" t="s">
        <v>487</v>
      </c>
      <c r="D171" s="7"/>
    </row>
    <row r="172" spans="1:4" ht="15" thickBot="1" x14ac:dyDescent="0.4">
      <c r="A172" s="4" t="s">
        <v>338</v>
      </c>
      <c r="B172" s="34" t="s">
        <v>488</v>
      </c>
      <c r="D172" s="7"/>
    </row>
    <row r="173" spans="1:4" ht="15" thickBot="1" x14ac:dyDescent="0.4">
      <c r="A173" s="4" t="s">
        <v>338</v>
      </c>
      <c r="B173" s="34" t="s">
        <v>489</v>
      </c>
      <c r="D173" s="7"/>
    </row>
    <row r="174" spans="1:4" ht="15" thickBot="1" x14ac:dyDescent="0.4">
      <c r="B174" s="33"/>
      <c r="D174" s="7"/>
    </row>
    <row r="175" spans="1:4" ht="15" thickBot="1" x14ac:dyDescent="0.4">
      <c r="B175" s="33"/>
      <c r="D175" s="7"/>
    </row>
    <row r="176" spans="1:4" ht="15" thickBot="1" x14ac:dyDescent="0.4">
      <c r="B176"/>
      <c r="D176" s="7"/>
    </row>
    <row r="177" spans="1:16" ht="15" thickBot="1" x14ac:dyDescent="0.4">
      <c r="A177" s="8"/>
      <c r="B177" s="9" t="s">
        <v>490</v>
      </c>
    </row>
    <row r="178" spans="1:16" ht="15" thickBot="1" x14ac:dyDescent="0.4">
      <c r="B178" s="7" t="s">
        <v>491</v>
      </c>
      <c r="C178" t="s">
        <v>10</v>
      </c>
      <c r="D178" t="s">
        <v>492</v>
      </c>
      <c r="H178" t="s">
        <v>493</v>
      </c>
      <c r="I178" t="s">
        <v>494</v>
      </c>
      <c r="J178" t="s">
        <v>495</v>
      </c>
      <c r="K178" t="s">
        <v>496</v>
      </c>
    </row>
    <row r="179" spans="1:16" ht="15" thickBot="1" x14ac:dyDescent="0.4">
      <c r="B179" s="7" t="s">
        <v>497</v>
      </c>
      <c r="C179" t="s">
        <v>15</v>
      </c>
      <c r="D179" t="s">
        <v>498</v>
      </c>
      <c r="G179" t="s">
        <v>499</v>
      </c>
      <c r="H179">
        <v>18428782067.970001</v>
      </c>
      <c r="I179">
        <v>19305546696.48</v>
      </c>
      <c r="J179">
        <v>37734328764.450005</v>
      </c>
    </row>
    <row r="180" spans="1:16" ht="15" thickBot="1" x14ac:dyDescent="0.4">
      <c r="B180" s="7" t="s">
        <v>500</v>
      </c>
      <c r="C180" t="s">
        <v>19</v>
      </c>
      <c r="D180" t="s">
        <v>501</v>
      </c>
      <c r="F180" t="s">
        <v>502</v>
      </c>
      <c r="G180" t="s">
        <v>503</v>
      </c>
      <c r="H180">
        <v>3603967246.5999999</v>
      </c>
      <c r="I180">
        <v>4059573996.1999998</v>
      </c>
      <c r="J180">
        <v>7663541242.7999992</v>
      </c>
      <c r="K180" s="178">
        <v>0.2030920250533228</v>
      </c>
      <c r="L180" t="s">
        <v>19</v>
      </c>
      <c r="M180" s="178">
        <v>0.2030920250533228</v>
      </c>
    </row>
    <row r="181" spans="1:16" ht="15" thickBot="1" x14ac:dyDescent="0.4">
      <c r="B181" s="7" t="s">
        <v>504</v>
      </c>
      <c r="C181" t="s">
        <v>24</v>
      </c>
      <c r="D181" t="s">
        <v>505</v>
      </c>
      <c r="F181" t="s">
        <v>506</v>
      </c>
      <c r="G181" t="s">
        <v>507</v>
      </c>
      <c r="H181">
        <v>3887987146</v>
      </c>
      <c r="I181">
        <v>3606923126</v>
      </c>
      <c r="J181">
        <v>7494910272</v>
      </c>
      <c r="K181" s="178">
        <v>0.19862312428520132</v>
      </c>
      <c r="L181" t="s">
        <v>49</v>
      </c>
      <c r="M181" s="178">
        <v>0.19862312428520132</v>
      </c>
    </row>
    <row r="182" spans="1:16" ht="15" thickBot="1" x14ac:dyDescent="0.4">
      <c r="B182" s="7" t="s">
        <v>508</v>
      </c>
      <c r="C182" t="s">
        <v>509</v>
      </c>
      <c r="F182" t="s">
        <v>510</v>
      </c>
      <c r="G182" t="s">
        <v>511</v>
      </c>
      <c r="H182">
        <v>2359150290</v>
      </c>
      <c r="I182">
        <v>1867515093</v>
      </c>
      <c r="J182">
        <v>4226665383</v>
      </c>
      <c r="K182" s="178">
        <v>0.11201114532563239</v>
      </c>
      <c r="L182" t="s">
        <v>40</v>
      </c>
      <c r="M182" s="178">
        <v>0.11201114532563239</v>
      </c>
    </row>
    <row r="183" spans="1:16" ht="15" thickBot="1" x14ac:dyDescent="0.4">
      <c r="B183" s="7" t="s">
        <v>512</v>
      </c>
      <c r="C183" t="s">
        <v>28</v>
      </c>
      <c r="D183" t="s">
        <v>513</v>
      </c>
      <c r="F183" t="s">
        <v>514</v>
      </c>
      <c r="G183" t="s">
        <v>515</v>
      </c>
      <c r="H183">
        <v>1284941578.0999999</v>
      </c>
      <c r="I183">
        <v>1614715730.3</v>
      </c>
      <c r="J183">
        <v>2899657308.3999996</v>
      </c>
      <c r="K183" s="178">
        <v>7.6844014544437955E-2</v>
      </c>
      <c r="L183" t="s">
        <v>10</v>
      </c>
      <c r="M183" s="178">
        <v>7.6844014544437955E-2</v>
      </c>
    </row>
    <row r="184" spans="1:16" ht="15" thickBot="1" x14ac:dyDescent="0.4">
      <c r="B184" s="7" t="s">
        <v>516</v>
      </c>
      <c r="C184" t="s">
        <v>517</v>
      </c>
      <c r="F184" t="s">
        <v>518</v>
      </c>
      <c r="G184" t="s">
        <v>519</v>
      </c>
      <c r="H184">
        <v>67071625.399999999</v>
      </c>
      <c r="I184">
        <v>2405176343</v>
      </c>
      <c r="J184">
        <v>2472247968.4000001</v>
      </c>
      <c r="K184" s="178">
        <v>6.5517210703086276E-2</v>
      </c>
      <c r="L184" t="s">
        <v>18</v>
      </c>
      <c r="M184" s="178">
        <v>6.5517210703086276E-2</v>
      </c>
      <c r="P184" t="s">
        <v>11</v>
      </c>
    </row>
    <row r="185" spans="1:16" ht="15" thickBot="1" x14ac:dyDescent="0.4">
      <c r="B185" s="7" t="s">
        <v>520</v>
      </c>
      <c r="C185" t="s">
        <v>521</v>
      </c>
      <c r="F185" t="s">
        <v>522</v>
      </c>
      <c r="G185" t="s">
        <v>523</v>
      </c>
      <c r="H185">
        <v>1153165129</v>
      </c>
      <c r="I185">
        <v>664641396.30999994</v>
      </c>
      <c r="J185">
        <v>1817806525.3099999</v>
      </c>
      <c r="K185" s="178">
        <v>4.8173813734897514E-2</v>
      </c>
      <c r="L185" t="s">
        <v>41</v>
      </c>
      <c r="M185" s="178">
        <v>4.8173813734897514E-2</v>
      </c>
      <c r="P185" t="s">
        <v>11</v>
      </c>
    </row>
    <row r="186" spans="1:16" ht="15" thickBot="1" x14ac:dyDescent="0.4">
      <c r="B186" s="7" t="s">
        <v>524</v>
      </c>
      <c r="C186" t="s">
        <v>525</v>
      </c>
      <c r="F186" t="s">
        <v>526</v>
      </c>
      <c r="G186" t="s">
        <v>527</v>
      </c>
      <c r="H186">
        <v>571532942.5</v>
      </c>
      <c r="I186">
        <v>864055259.5</v>
      </c>
      <c r="J186">
        <v>1435588202</v>
      </c>
      <c r="K186" s="178">
        <v>3.8044620084841316E-2</v>
      </c>
      <c r="L186" t="s">
        <v>16</v>
      </c>
      <c r="M186" s="178">
        <v>3.8044620084841316E-2</v>
      </c>
    </row>
    <row r="187" spans="1:16" ht="15" thickBot="1" x14ac:dyDescent="0.4">
      <c r="B187" s="7" t="s">
        <v>528</v>
      </c>
      <c r="C187" t="s">
        <v>14</v>
      </c>
      <c r="D187" t="s">
        <v>529</v>
      </c>
      <c r="F187" t="s">
        <v>530</v>
      </c>
      <c r="G187" t="s">
        <v>531</v>
      </c>
      <c r="H187">
        <v>679682824.35000002</v>
      </c>
      <c r="I187">
        <v>715711206.38</v>
      </c>
      <c r="J187">
        <v>1395394030.73</v>
      </c>
      <c r="K187" s="178">
        <v>3.6979431632148674E-2</v>
      </c>
      <c r="L187" t="s">
        <v>25</v>
      </c>
      <c r="M187" s="178">
        <v>3.6979431632148674E-2</v>
      </c>
    </row>
    <row r="188" spans="1:16" ht="15" thickBot="1" x14ac:dyDescent="0.4">
      <c r="B188" s="7" t="s">
        <v>532</v>
      </c>
      <c r="C188" t="s">
        <v>34</v>
      </c>
      <c r="D188" t="s">
        <v>533</v>
      </c>
      <c r="F188" t="s">
        <v>534</v>
      </c>
      <c r="G188" t="s">
        <v>535</v>
      </c>
      <c r="H188">
        <v>468675801.89999998</v>
      </c>
      <c r="I188">
        <v>700599203.39999998</v>
      </c>
      <c r="J188">
        <v>1169275005.3</v>
      </c>
      <c r="K188" s="178">
        <v>3.098703603816557E-2</v>
      </c>
      <c r="L188" t="s">
        <v>15</v>
      </c>
      <c r="M188" s="178">
        <v>3.098703603816557E-2</v>
      </c>
      <c r="P188" t="s">
        <v>11</v>
      </c>
    </row>
    <row r="189" spans="1:16" ht="15" thickBot="1" x14ac:dyDescent="0.4">
      <c r="B189" s="7" t="s">
        <v>536</v>
      </c>
      <c r="C189" t="s">
        <v>13</v>
      </c>
      <c r="D189" t="s">
        <v>537</v>
      </c>
      <c r="F189" t="s">
        <v>538</v>
      </c>
      <c r="G189" t="s">
        <v>539</v>
      </c>
      <c r="H189">
        <v>728522780</v>
      </c>
      <c r="I189">
        <v>333286284</v>
      </c>
      <c r="J189">
        <v>1061809064</v>
      </c>
      <c r="K189" s="178">
        <v>2.8139073855749725E-2</v>
      </c>
      <c r="L189" t="s">
        <v>509</v>
      </c>
      <c r="M189" s="178">
        <v>2.8139073855749725E-2</v>
      </c>
      <c r="P189" t="s">
        <v>11</v>
      </c>
    </row>
    <row r="190" spans="1:16" ht="15" thickBot="1" x14ac:dyDescent="0.4">
      <c r="B190" s="7" t="s">
        <v>540</v>
      </c>
      <c r="C190" t="s">
        <v>12</v>
      </c>
      <c r="D190" t="s">
        <v>541</v>
      </c>
      <c r="F190" t="s">
        <v>542</v>
      </c>
      <c r="G190" t="s">
        <v>543</v>
      </c>
      <c r="H190">
        <v>873004240</v>
      </c>
      <c r="I190">
        <v>127653800</v>
      </c>
      <c r="J190">
        <v>1000658040</v>
      </c>
      <c r="K190" s="178">
        <v>2.6518506430747293E-2</v>
      </c>
      <c r="L190" t="s">
        <v>54</v>
      </c>
      <c r="M190" s="178">
        <v>2.6518506430747293E-2</v>
      </c>
      <c r="P190" t="s">
        <v>11</v>
      </c>
    </row>
    <row r="191" spans="1:16" ht="15" thickBot="1" x14ac:dyDescent="0.4">
      <c r="B191" s="7" t="s">
        <v>544</v>
      </c>
      <c r="C191" t="s">
        <v>21</v>
      </c>
      <c r="D191" t="s">
        <v>545</v>
      </c>
      <c r="F191" t="s">
        <v>546</v>
      </c>
      <c r="G191" t="s">
        <v>547</v>
      </c>
      <c r="H191">
        <v>418486655</v>
      </c>
      <c r="I191">
        <v>501092813</v>
      </c>
      <c r="J191">
        <v>919579468</v>
      </c>
      <c r="K191" s="178">
        <v>2.4369837707735976E-2</v>
      </c>
      <c r="L191" t="s">
        <v>21</v>
      </c>
      <c r="M191" s="178">
        <v>2.4369837707735976E-2</v>
      </c>
    </row>
    <row r="192" spans="1:16" ht="15" thickBot="1" x14ac:dyDescent="0.4">
      <c r="B192" s="7" t="s">
        <v>548</v>
      </c>
      <c r="C192" t="s">
        <v>26</v>
      </c>
      <c r="D192" t="s">
        <v>549</v>
      </c>
      <c r="F192" t="s">
        <v>550</v>
      </c>
      <c r="G192" t="s">
        <v>551</v>
      </c>
      <c r="H192">
        <v>546724580</v>
      </c>
      <c r="I192">
        <v>323105610.16000003</v>
      </c>
      <c r="J192">
        <v>869830190.16000009</v>
      </c>
      <c r="K192" s="178">
        <v>2.3051428729255103E-2</v>
      </c>
      <c r="L192" t="s">
        <v>31</v>
      </c>
      <c r="M192" s="178">
        <v>2.3051428729255103E-2</v>
      </c>
    </row>
    <row r="193" spans="2:13" ht="15" thickBot="1" x14ac:dyDescent="0.4">
      <c r="B193" s="7" t="s">
        <v>552</v>
      </c>
      <c r="C193" t="s">
        <v>18</v>
      </c>
      <c r="D193" t="s">
        <v>553</v>
      </c>
      <c r="F193" t="s">
        <v>554</v>
      </c>
      <c r="G193" t="s">
        <v>555</v>
      </c>
      <c r="H193">
        <v>405717883</v>
      </c>
      <c r="I193">
        <v>240254237.19999999</v>
      </c>
      <c r="J193">
        <v>645972120.20000005</v>
      </c>
      <c r="K193" s="178">
        <v>1.711895086917721E-2</v>
      </c>
      <c r="L193" t="s">
        <v>42</v>
      </c>
      <c r="M193" s="178">
        <v>1.711895086917721E-2</v>
      </c>
    </row>
    <row r="194" spans="2:13" ht="15" thickBot="1" x14ac:dyDescent="0.4">
      <c r="B194" s="7" t="s">
        <v>556</v>
      </c>
      <c r="C194" t="s">
        <v>23</v>
      </c>
      <c r="D194" t="s">
        <v>557</v>
      </c>
      <c r="F194" t="s">
        <v>558</v>
      </c>
      <c r="G194" t="s">
        <v>559</v>
      </c>
      <c r="H194">
        <v>320395642</v>
      </c>
      <c r="I194">
        <v>280298072</v>
      </c>
      <c r="J194">
        <v>600693714</v>
      </c>
      <c r="K194" s="178">
        <v>1.5919024762563717E-2</v>
      </c>
      <c r="L194" t="s">
        <v>28</v>
      </c>
      <c r="M194" s="178">
        <v>1.5919024762563717E-2</v>
      </c>
    </row>
    <row r="195" spans="2:13" ht="15" thickBot="1" x14ac:dyDescent="0.4">
      <c r="B195" s="7" t="s">
        <v>560</v>
      </c>
      <c r="C195" t="s">
        <v>30</v>
      </c>
      <c r="D195" t="s">
        <v>561</v>
      </c>
      <c r="F195" t="s">
        <v>562</v>
      </c>
      <c r="G195" t="s">
        <v>563</v>
      </c>
      <c r="H195">
        <v>163806064</v>
      </c>
      <c r="I195">
        <v>172223166.80000001</v>
      </c>
      <c r="J195">
        <v>336029230.80000001</v>
      </c>
      <c r="K195" s="178">
        <v>8.9051333839169147E-3</v>
      </c>
      <c r="L195" t="s">
        <v>30</v>
      </c>
      <c r="M195" s="178">
        <v>8.9051333839169147E-3</v>
      </c>
    </row>
    <row r="196" spans="2:13" ht="15" thickBot="1" x14ac:dyDescent="0.4">
      <c r="B196" s="7" t="s">
        <v>564</v>
      </c>
      <c r="C196" t="s">
        <v>27</v>
      </c>
      <c r="D196" t="s">
        <v>565</v>
      </c>
      <c r="F196" t="s">
        <v>566</v>
      </c>
      <c r="G196" t="s">
        <v>567</v>
      </c>
      <c r="H196">
        <v>231378206.80000001</v>
      </c>
      <c r="I196">
        <v>97743931</v>
      </c>
      <c r="J196">
        <v>329122137.80000001</v>
      </c>
      <c r="K196" s="178">
        <v>8.7220880449335094E-3</v>
      </c>
      <c r="L196" t="s">
        <v>17</v>
      </c>
      <c r="M196" s="178">
        <v>8.7220880449335094E-3</v>
      </c>
    </row>
    <row r="197" spans="2:13" ht="15" thickBot="1" x14ac:dyDescent="0.4">
      <c r="B197" s="7" t="s">
        <v>568</v>
      </c>
      <c r="C197" t="s">
        <v>16</v>
      </c>
      <c r="D197" t="s">
        <v>569</v>
      </c>
      <c r="F197" t="s">
        <v>570</v>
      </c>
      <c r="G197" t="s">
        <v>571</v>
      </c>
      <c r="H197">
        <v>102065110</v>
      </c>
      <c r="I197">
        <v>138909146</v>
      </c>
      <c r="J197">
        <v>240974256</v>
      </c>
      <c r="K197" s="178">
        <v>6.3860750645450713E-3</v>
      </c>
      <c r="L197" t="s">
        <v>55</v>
      </c>
      <c r="M197" s="178">
        <v>6.3860750645450713E-3</v>
      </c>
    </row>
    <row r="198" spans="2:13" ht="15" thickBot="1" x14ac:dyDescent="0.4">
      <c r="B198" s="7" t="s">
        <v>572</v>
      </c>
      <c r="C198" t="s">
        <v>32</v>
      </c>
      <c r="D198" t="s">
        <v>573</v>
      </c>
      <c r="F198" t="s">
        <v>574</v>
      </c>
      <c r="G198" t="s">
        <v>575</v>
      </c>
      <c r="H198">
        <v>68002223.799999997</v>
      </c>
      <c r="I198">
        <v>96595385</v>
      </c>
      <c r="J198">
        <v>164597608.80000001</v>
      </c>
      <c r="K198" s="178">
        <v>4.3620123688292434E-3</v>
      </c>
      <c r="L198" t="s">
        <v>35</v>
      </c>
      <c r="M198" s="178">
        <v>4.3620123688292434E-3</v>
      </c>
    </row>
    <row r="199" spans="2:13" ht="15" thickBot="1" x14ac:dyDescent="0.4">
      <c r="B199" s="7" t="s">
        <v>576</v>
      </c>
      <c r="C199" t="s">
        <v>38</v>
      </c>
      <c r="D199" t="s">
        <v>577</v>
      </c>
      <c r="F199" t="s">
        <v>570</v>
      </c>
      <c r="G199" t="s">
        <v>571</v>
      </c>
      <c r="H199">
        <v>48793955.399999999</v>
      </c>
      <c r="I199">
        <v>76566817</v>
      </c>
      <c r="J199">
        <v>125360772.40000001</v>
      </c>
      <c r="K199" s="178">
        <v>3.322194312307577E-3</v>
      </c>
      <c r="L199" t="s">
        <v>55</v>
      </c>
      <c r="M199" s="178">
        <v>3.322194312307577E-3</v>
      </c>
    </row>
    <row r="200" spans="2:13" ht="15" thickBot="1" x14ac:dyDescent="0.4">
      <c r="B200" s="7" t="s">
        <v>578</v>
      </c>
      <c r="C200" t="s">
        <v>64</v>
      </c>
      <c r="D200" t="s">
        <v>579</v>
      </c>
      <c r="F200" t="s">
        <v>580</v>
      </c>
      <c r="G200" t="s">
        <v>581</v>
      </c>
      <c r="H200">
        <v>32769886</v>
      </c>
      <c r="I200">
        <v>92502672</v>
      </c>
      <c r="J200">
        <v>125272558</v>
      </c>
      <c r="K200" s="178">
        <v>3.3198565365238691E-3</v>
      </c>
      <c r="L200" t="s">
        <v>39</v>
      </c>
      <c r="M200" s="178">
        <v>3.3198565365238691E-3</v>
      </c>
    </row>
    <row r="201" spans="2:13" ht="15" thickBot="1" x14ac:dyDescent="0.4">
      <c r="B201" s="7" t="s">
        <v>582</v>
      </c>
      <c r="C201" t="s">
        <v>20</v>
      </c>
      <c r="D201" t="s">
        <v>583</v>
      </c>
      <c r="F201" t="s">
        <v>584</v>
      </c>
      <c r="G201" t="s">
        <v>585</v>
      </c>
      <c r="H201">
        <v>50222745</v>
      </c>
      <c r="I201">
        <v>69214349.400000006</v>
      </c>
      <c r="J201">
        <v>119437094.40000001</v>
      </c>
      <c r="K201" s="178">
        <v>3.1652105207850743E-3</v>
      </c>
      <c r="L201" t="s">
        <v>36</v>
      </c>
      <c r="M201" s="178">
        <v>3.1652105207850743E-3</v>
      </c>
    </row>
    <row r="202" spans="2:13" ht="15" thickBot="1" x14ac:dyDescent="0.4">
      <c r="B202" s="7" t="s">
        <v>586</v>
      </c>
      <c r="C202" t="s">
        <v>25</v>
      </c>
      <c r="D202" t="s">
        <v>587</v>
      </c>
      <c r="F202" t="s">
        <v>588</v>
      </c>
      <c r="G202" t="s">
        <v>589</v>
      </c>
      <c r="H202">
        <v>55610519</v>
      </c>
      <c r="I202">
        <v>57394512</v>
      </c>
      <c r="J202">
        <v>113005031</v>
      </c>
      <c r="K202" s="178">
        <v>2.9947539733756572E-3</v>
      </c>
      <c r="L202" t="s">
        <v>13</v>
      </c>
      <c r="M202" s="178">
        <v>2.9947539733756572E-3</v>
      </c>
    </row>
    <row r="203" spans="2:13" ht="15" thickBot="1" x14ac:dyDescent="0.4">
      <c r="B203" s="7" t="s">
        <v>590</v>
      </c>
      <c r="C203" t="s">
        <v>45</v>
      </c>
      <c r="D203" t="s">
        <v>591</v>
      </c>
      <c r="F203" t="s">
        <v>592</v>
      </c>
      <c r="G203" t="s">
        <v>593</v>
      </c>
      <c r="H203">
        <v>54319681.340000004</v>
      </c>
      <c r="I203">
        <v>55630118.189999998</v>
      </c>
      <c r="J203">
        <v>109949799.53</v>
      </c>
      <c r="K203" s="178">
        <v>2.9137870774472371E-3</v>
      </c>
      <c r="L203" t="s">
        <v>24</v>
      </c>
      <c r="M203" s="178">
        <v>2.9137870774472371E-3</v>
      </c>
    </row>
    <row r="204" spans="2:13" ht="15" thickBot="1" x14ac:dyDescent="0.4">
      <c r="B204" s="7" t="s">
        <v>594</v>
      </c>
      <c r="C204" t="s">
        <v>48</v>
      </c>
      <c r="D204" t="s">
        <v>180</v>
      </c>
      <c r="F204" t="s">
        <v>595</v>
      </c>
      <c r="G204" t="s">
        <v>596</v>
      </c>
      <c r="H204">
        <v>30585450</v>
      </c>
      <c r="I204">
        <v>21713828</v>
      </c>
      <c r="J204">
        <v>52299278</v>
      </c>
      <c r="K204" s="178">
        <v>1.3859867052749013E-3</v>
      </c>
      <c r="L204" t="s">
        <v>597</v>
      </c>
      <c r="M204" s="178">
        <v>1.3859867052749013E-3</v>
      </c>
    </row>
    <row r="205" spans="2:13" ht="15" thickBot="1" x14ac:dyDescent="0.4">
      <c r="B205" s="7" t="s">
        <v>598</v>
      </c>
      <c r="C205" t="s">
        <v>51</v>
      </c>
      <c r="D205" t="s">
        <v>599</v>
      </c>
      <c r="F205" t="s">
        <v>600</v>
      </c>
      <c r="G205" t="s">
        <v>601</v>
      </c>
      <c r="H205">
        <v>28570601</v>
      </c>
      <c r="I205">
        <v>22115476</v>
      </c>
      <c r="J205">
        <v>50686077</v>
      </c>
      <c r="K205" s="178">
        <v>1.3432351564115275E-3</v>
      </c>
      <c r="L205" t="s">
        <v>37</v>
      </c>
      <c r="M205" s="178">
        <v>1.3432351564115275E-3</v>
      </c>
    </row>
    <row r="206" spans="2:13" ht="15" thickBot="1" x14ac:dyDescent="0.4">
      <c r="B206" s="7" t="s">
        <v>602</v>
      </c>
      <c r="C206" t="s">
        <v>53</v>
      </c>
      <c r="D206" t="s">
        <v>603</v>
      </c>
      <c r="F206" t="s">
        <v>604</v>
      </c>
      <c r="G206" t="s">
        <v>605</v>
      </c>
      <c r="H206">
        <v>24540457.699999999</v>
      </c>
      <c r="I206">
        <v>24515894.100000001</v>
      </c>
      <c r="J206">
        <v>49056351.799999997</v>
      </c>
      <c r="K206" s="178">
        <v>1.3000456986057909E-3</v>
      </c>
      <c r="L206" t="s">
        <v>26</v>
      </c>
      <c r="M206" s="178">
        <v>1.3000456986057909E-3</v>
      </c>
    </row>
    <row r="207" spans="2:13" ht="15" thickBot="1" x14ac:dyDescent="0.4">
      <c r="B207" s="7" t="s">
        <v>606</v>
      </c>
      <c r="C207" t="s">
        <v>55</v>
      </c>
      <c r="D207" t="s">
        <v>607</v>
      </c>
      <c r="F207" t="s">
        <v>608</v>
      </c>
      <c r="G207" t="s">
        <v>609</v>
      </c>
      <c r="H207">
        <v>41077500</v>
      </c>
      <c r="I207">
        <v>0</v>
      </c>
      <c r="J207">
        <v>41077500</v>
      </c>
      <c r="K207" s="178">
        <v>1.0885976071396198E-3</v>
      </c>
      <c r="L207" t="s">
        <v>610</v>
      </c>
      <c r="M207" s="178">
        <v>1.0885976071396198E-3</v>
      </c>
    </row>
    <row r="208" spans="2:13" ht="15" thickBot="1" x14ac:dyDescent="0.4">
      <c r="B208" s="7" t="s">
        <v>611</v>
      </c>
      <c r="C208" t="s">
        <v>57</v>
      </c>
      <c r="D208" t="s">
        <v>612</v>
      </c>
      <c r="F208" t="s">
        <v>613</v>
      </c>
      <c r="G208" t="s">
        <v>614</v>
      </c>
      <c r="H208">
        <v>34799920</v>
      </c>
      <c r="I208">
        <v>3714851</v>
      </c>
      <c r="J208">
        <v>38514771</v>
      </c>
      <c r="K208" s="178">
        <v>1.0206825524954153E-3</v>
      </c>
      <c r="L208" t="s">
        <v>38</v>
      </c>
      <c r="M208" s="178">
        <v>1.0206825524954153E-3</v>
      </c>
    </row>
    <row r="209" spans="2:13" ht="15" thickBot="1" x14ac:dyDescent="0.4">
      <c r="B209" s="7" t="s">
        <v>615</v>
      </c>
      <c r="C209" t="s">
        <v>29</v>
      </c>
      <c r="D209" t="s">
        <v>616</v>
      </c>
      <c r="F209" t="s">
        <v>617</v>
      </c>
      <c r="G209" t="s">
        <v>618</v>
      </c>
      <c r="H209">
        <v>9238004.7799999993</v>
      </c>
      <c r="I209">
        <v>21575553.199999999</v>
      </c>
      <c r="J209">
        <v>30813557.979999997</v>
      </c>
      <c r="K209" s="178">
        <v>8.1659218512533465E-4</v>
      </c>
      <c r="L209" t="s">
        <v>48</v>
      </c>
      <c r="M209" s="178">
        <v>8.1659218512533465E-4</v>
      </c>
    </row>
    <row r="210" spans="2:13" ht="15" thickBot="1" x14ac:dyDescent="0.4">
      <c r="B210" s="7" t="s">
        <v>619</v>
      </c>
      <c r="C210" t="s">
        <v>17</v>
      </c>
      <c r="D210" t="s">
        <v>620</v>
      </c>
      <c r="F210" t="s">
        <v>621</v>
      </c>
      <c r="G210" t="s">
        <v>622</v>
      </c>
      <c r="H210">
        <v>15574630</v>
      </c>
      <c r="I210">
        <v>12446527</v>
      </c>
      <c r="J210">
        <v>28021157</v>
      </c>
      <c r="K210" s="178">
        <v>7.4259057779766551E-4</v>
      </c>
      <c r="L210" t="s">
        <v>12</v>
      </c>
      <c r="M210" s="178">
        <v>7.4259057779766551E-4</v>
      </c>
    </row>
    <row r="211" spans="2:13" ht="15" thickBot="1" x14ac:dyDescent="0.4">
      <c r="B211" s="7" t="s">
        <v>623</v>
      </c>
      <c r="C211" t="s">
        <v>35</v>
      </c>
      <c r="D211" t="s">
        <v>624</v>
      </c>
      <c r="F211" t="s">
        <v>625</v>
      </c>
      <c r="G211" t="s">
        <v>626</v>
      </c>
      <c r="H211">
        <v>9638773.4000000004</v>
      </c>
      <c r="I211">
        <v>17904467.91</v>
      </c>
      <c r="J211">
        <v>27543241.310000002</v>
      </c>
      <c r="K211" s="178">
        <v>7.2992530175729122E-4</v>
      </c>
      <c r="L211" t="s">
        <v>33</v>
      </c>
      <c r="M211" s="178">
        <v>7.2992530175729122E-4</v>
      </c>
    </row>
    <row r="212" spans="2:13" ht="15" thickBot="1" x14ac:dyDescent="0.4">
      <c r="B212" s="7" t="s">
        <v>627</v>
      </c>
      <c r="C212" t="s">
        <v>597</v>
      </c>
      <c r="F212" t="s">
        <v>628</v>
      </c>
      <c r="G212" t="s">
        <v>629</v>
      </c>
      <c r="H212">
        <v>8810210</v>
      </c>
      <c r="I212">
        <v>7937560</v>
      </c>
      <c r="J212">
        <v>16747770</v>
      </c>
      <c r="K212" s="178">
        <v>4.4383378606109694E-4</v>
      </c>
      <c r="L212" t="s">
        <v>517</v>
      </c>
      <c r="M212" s="178">
        <v>4.4383378606109694E-4</v>
      </c>
    </row>
    <row r="213" spans="2:13" ht="15" thickBot="1" x14ac:dyDescent="0.4">
      <c r="B213" s="7" t="s">
        <v>630</v>
      </c>
      <c r="C213" t="s">
        <v>31</v>
      </c>
      <c r="D213" t="s">
        <v>631</v>
      </c>
      <c r="F213" t="s">
        <v>632</v>
      </c>
      <c r="G213" t="s">
        <v>633</v>
      </c>
      <c r="H213">
        <v>16644575</v>
      </c>
      <c r="I213">
        <v>0</v>
      </c>
      <c r="J213">
        <v>16644575</v>
      </c>
      <c r="K213" s="178">
        <v>4.410990083830792E-4</v>
      </c>
      <c r="L213" t="s">
        <v>52</v>
      </c>
      <c r="M213" s="178">
        <v>4.410990083830792E-4</v>
      </c>
    </row>
    <row r="214" spans="2:13" ht="15" thickBot="1" x14ac:dyDescent="0.4">
      <c r="B214" s="7" t="s">
        <v>634</v>
      </c>
      <c r="C214" t="s">
        <v>635</v>
      </c>
      <c r="F214" t="s">
        <v>636</v>
      </c>
      <c r="G214" t="s">
        <v>637</v>
      </c>
      <c r="H214">
        <v>8041680</v>
      </c>
      <c r="I214">
        <v>2987820</v>
      </c>
      <c r="J214">
        <v>11029500</v>
      </c>
      <c r="K214" s="178">
        <v>2.9229352584617943E-4</v>
      </c>
      <c r="L214" t="s">
        <v>638</v>
      </c>
      <c r="M214" s="178">
        <v>2.9229352584617943E-4</v>
      </c>
    </row>
    <row r="215" spans="2:13" ht="15" thickBot="1" x14ac:dyDescent="0.4">
      <c r="B215" s="7" t="s">
        <v>639</v>
      </c>
      <c r="C215" t="s">
        <v>640</v>
      </c>
      <c r="F215" t="s">
        <v>641</v>
      </c>
      <c r="G215" t="s">
        <v>642</v>
      </c>
      <c r="H215">
        <v>8559989.9000000004</v>
      </c>
      <c r="I215">
        <v>1546940.24</v>
      </c>
      <c r="J215">
        <v>10106930.140000001</v>
      </c>
      <c r="K215" s="178">
        <v>2.6784443955769709E-4</v>
      </c>
      <c r="L215" t="s">
        <v>53</v>
      </c>
      <c r="M215" s="178">
        <v>2.6784443955769709E-4</v>
      </c>
    </row>
    <row r="216" spans="2:13" ht="15" thickBot="1" x14ac:dyDescent="0.4">
      <c r="B216" s="7" t="s">
        <v>643</v>
      </c>
      <c r="C216" t="s">
        <v>33</v>
      </c>
      <c r="D216" t="s">
        <v>644</v>
      </c>
      <c r="F216" t="s">
        <v>645</v>
      </c>
      <c r="G216" t="s">
        <v>646</v>
      </c>
      <c r="H216">
        <v>10043000</v>
      </c>
      <c r="I216">
        <v>0</v>
      </c>
      <c r="J216">
        <v>10043000</v>
      </c>
      <c r="K216" s="178">
        <v>2.6615022259152094E-4</v>
      </c>
      <c r="L216" t="s">
        <v>43</v>
      </c>
      <c r="M216" s="178">
        <v>2.6615022259152094E-4</v>
      </c>
    </row>
    <row r="217" spans="2:13" ht="15" thickBot="1" x14ac:dyDescent="0.4">
      <c r="B217" s="7" t="s">
        <v>647</v>
      </c>
      <c r="C217" t="s">
        <v>36</v>
      </c>
      <c r="D217" t="s">
        <v>648</v>
      </c>
      <c r="F217" t="s">
        <v>649</v>
      </c>
      <c r="G217" t="s">
        <v>650</v>
      </c>
      <c r="H217">
        <v>3498312</v>
      </c>
      <c r="I217">
        <v>3067414.24</v>
      </c>
      <c r="J217">
        <v>6565726.2400000002</v>
      </c>
      <c r="K217" s="178">
        <v>1.7399875537697798E-4</v>
      </c>
      <c r="L217" t="s">
        <v>651</v>
      </c>
      <c r="M217" s="178">
        <v>1.7399875537697798E-4</v>
      </c>
    </row>
    <row r="218" spans="2:13" ht="15" thickBot="1" x14ac:dyDescent="0.4">
      <c r="B218" s="7" t="s">
        <v>652</v>
      </c>
      <c r="C218" t="s">
        <v>39</v>
      </c>
      <c r="D218" t="s">
        <v>653</v>
      </c>
      <c r="F218" t="s">
        <v>654</v>
      </c>
      <c r="G218" t="s">
        <v>655</v>
      </c>
      <c r="H218">
        <v>1989766</v>
      </c>
      <c r="I218">
        <v>1944811.95</v>
      </c>
      <c r="J218">
        <v>3934577.95</v>
      </c>
      <c r="K218" s="178">
        <v>1.0427051649867472E-4</v>
      </c>
      <c r="L218" t="s">
        <v>50</v>
      </c>
      <c r="M218" s="178">
        <v>1.0427051649867472E-4</v>
      </c>
    </row>
    <row r="219" spans="2:13" ht="15" thickBot="1" x14ac:dyDescent="0.4">
      <c r="B219" s="7" t="s">
        <v>656</v>
      </c>
      <c r="C219" t="s">
        <v>40</v>
      </c>
      <c r="D219" t="s">
        <v>657</v>
      </c>
      <c r="F219" t="s">
        <v>658</v>
      </c>
      <c r="G219" t="s">
        <v>659</v>
      </c>
      <c r="H219">
        <v>922779</v>
      </c>
      <c r="I219">
        <v>675152</v>
      </c>
      <c r="J219">
        <v>1597931</v>
      </c>
      <c r="K219" s="178">
        <v>4.2346877560080814E-5</v>
      </c>
      <c r="L219" t="s">
        <v>51</v>
      </c>
      <c r="M219" s="178">
        <v>4.2346877560080814E-5</v>
      </c>
    </row>
    <row r="220" spans="2:13" ht="15" thickBot="1" x14ac:dyDescent="0.4">
      <c r="B220" s="7" t="s">
        <v>660</v>
      </c>
      <c r="C220" t="s">
        <v>638</v>
      </c>
      <c r="F220" t="s">
        <v>661</v>
      </c>
      <c r="G220" t="s">
        <v>662</v>
      </c>
      <c r="H220">
        <v>0</v>
      </c>
      <c r="I220">
        <v>610848</v>
      </c>
      <c r="J220">
        <v>610848</v>
      </c>
      <c r="K220" s="178">
        <v>1.6188124182971758E-5</v>
      </c>
      <c r="L220" t="s">
        <v>57</v>
      </c>
      <c r="M220" s="178">
        <v>1.6188124182971758E-5</v>
      </c>
    </row>
    <row r="221" spans="2:13" ht="15" thickBot="1" x14ac:dyDescent="0.4">
      <c r="B221" s="7" t="s">
        <v>663</v>
      </c>
      <c r="C221" t="s">
        <v>41</v>
      </c>
      <c r="D221" t="s">
        <v>664</v>
      </c>
      <c r="F221" t="s">
        <v>665</v>
      </c>
      <c r="G221" t="s">
        <v>666</v>
      </c>
      <c r="H221">
        <v>0</v>
      </c>
      <c r="I221">
        <v>523264</v>
      </c>
      <c r="J221">
        <v>523264</v>
      </c>
      <c r="K221" s="178">
        <v>1.3867054672321977E-5</v>
      </c>
      <c r="L221" t="s">
        <v>46</v>
      </c>
      <c r="M221" s="178">
        <v>1.3867054672321977E-5</v>
      </c>
    </row>
    <row r="222" spans="2:13" ht="15" thickBot="1" x14ac:dyDescent="0.4">
      <c r="B222" s="7" t="s">
        <v>667</v>
      </c>
      <c r="C222" t="s">
        <v>43</v>
      </c>
      <c r="D222" t="s">
        <v>668</v>
      </c>
      <c r="F222" t="s">
        <v>669</v>
      </c>
      <c r="G222" t="s">
        <v>670</v>
      </c>
      <c r="H222">
        <v>0</v>
      </c>
      <c r="I222">
        <v>494597</v>
      </c>
      <c r="J222">
        <v>494597</v>
      </c>
      <c r="K222" s="178">
        <v>1.3107348565478291E-5</v>
      </c>
      <c r="L222" t="s">
        <v>525</v>
      </c>
      <c r="M222" s="178">
        <v>1.3107348565478291E-5</v>
      </c>
    </row>
    <row r="223" spans="2:13" ht="15" thickBot="1" x14ac:dyDescent="0.4">
      <c r="B223" s="7" t="s">
        <v>671</v>
      </c>
      <c r="C223" t="s">
        <v>46</v>
      </c>
      <c r="D223" t="s">
        <v>672</v>
      </c>
      <c r="F223" t="s">
        <v>673</v>
      </c>
      <c r="G223" t="s">
        <v>674</v>
      </c>
      <c r="H223">
        <v>58296</v>
      </c>
      <c r="I223">
        <v>304014</v>
      </c>
      <c r="J223">
        <v>362310</v>
      </c>
      <c r="K223" s="178">
        <v>9.6016018268579056E-6</v>
      </c>
      <c r="L223" t="s">
        <v>45</v>
      </c>
      <c r="M223" s="178">
        <v>9.6016018268579056E-6</v>
      </c>
    </row>
    <row r="224" spans="2:13" ht="15" thickBot="1" x14ac:dyDescent="0.4">
      <c r="B224" s="7" t="s">
        <v>675</v>
      </c>
      <c r="C224" t="s">
        <v>37</v>
      </c>
      <c r="D224" t="s">
        <v>676</v>
      </c>
      <c r="F224" t="s">
        <v>677</v>
      </c>
      <c r="G224" t="s">
        <v>678</v>
      </c>
      <c r="H224">
        <v>172268</v>
      </c>
      <c r="I224">
        <v>85410</v>
      </c>
      <c r="J224">
        <v>257678</v>
      </c>
      <c r="K224" s="178">
        <v>6.8287421146010093E-6</v>
      </c>
      <c r="L224" t="s">
        <v>29</v>
      </c>
      <c r="M224" s="178">
        <v>6.8287421146010093E-6</v>
      </c>
    </row>
    <row r="225" spans="2:13" ht="15" thickBot="1" x14ac:dyDescent="0.4">
      <c r="B225" s="7" t="s">
        <v>679</v>
      </c>
      <c r="C225" t="s">
        <v>50</v>
      </c>
      <c r="D225" t="s">
        <v>680</v>
      </c>
      <c r="F225" t="s">
        <v>681</v>
      </c>
      <c r="G225" t="s">
        <v>682</v>
      </c>
      <c r="H225">
        <v>17100</v>
      </c>
      <c r="I225">
        <v>0</v>
      </c>
      <c r="J225">
        <v>17100</v>
      </c>
      <c r="K225" s="178">
        <v>4.5316825712585962E-7</v>
      </c>
      <c r="L225" t="s">
        <v>27</v>
      </c>
      <c r="M225" s="178">
        <v>4.5316825712585962E-7</v>
      </c>
    </row>
    <row r="226" spans="2:13" ht="15" thickBot="1" x14ac:dyDescent="0.4">
      <c r="B226" s="7" t="s">
        <v>683</v>
      </c>
      <c r="C226" t="s">
        <v>42</v>
      </c>
      <c r="D226" t="s">
        <v>684</v>
      </c>
      <c r="F226" t="s">
        <v>685</v>
      </c>
      <c r="G226" t="s">
        <v>686</v>
      </c>
      <c r="H226">
        <v>4000</v>
      </c>
      <c r="I226">
        <v>0</v>
      </c>
      <c r="J226">
        <v>4000</v>
      </c>
      <c r="K226" s="178">
        <v>1.060042706727157E-7</v>
      </c>
      <c r="L226" t="s">
        <v>23</v>
      </c>
      <c r="M226" s="178">
        <v>1.060042706727157E-7</v>
      </c>
    </row>
    <row r="227" spans="2:13" ht="15" thickBot="1" x14ac:dyDescent="0.4">
      <c r="B227" s="7" t="s">
        <v>687</v>
      </c>
      <c r="C227" t="s">
        <v>49</v>
      </c>
      <c r="D227" t="s">
        <v>688</v>
      </c>
      <c r="F227" t="s">
        <v>689</v>
      </c>
      <c r="G227" t="s">
        <v>690</v>
      </c>
      <c r="H227">
        <v>0</v>
      </c>
      <c r="I227">
        <v>0</v>
      </c>
      <c r="J227">
        <v>0</v>
      </c>
      <c r="K227" s="178">
        <v>0</v>
      </c>
      <c r="L227" t="s">
        <v>14</v>
      </c>
      <c r="M227" s="178">
        <v>0</v>
      </c>
    </row>
    <row r="228" spans="2:13" ht="15" thickBot="1" x14ac:dyDescent="0.4">
      <c r="B228" s="7" t="s">
        <v>691</v>
      </c>
      <c r="C228" t="s">
        <v>610</v>
      </c>
      <c r="D228" t="s">
        <v>692</v>
      </c>
      <c r="F228" t="s">
        <v>693</v>
      </c>
      <c r="G228" t="s">
        <v>694</v>
      </c>
      <c r="H228">
        <v>0</v>
      </c>
      <c r="I228">
        <v>0</v>
      </c>
      <c r="J228">
        <v>0</v>
      </c>
      <c r="K228" s="178">
        <v>0</v>
      </c>
      <c r="L228" t="s">
        <v>34</v>
      </c>
      <c r="M228" s="178">
        <v>0</v>
      </c>
    </row>
    <row r="229" spans="2:13" ht="15" thickBot="1" x14ac:dyDescent="0.4">
      <c r="B229" s="7" t="s">
        <v>695</v>
      </c>
      <c r="C229" t="s">
        <v>52</v>
      </c>
      <c r="D229" t="s">
        <v>696</v>
      </c>
      <c r="F229" t="s">
        <v>697</v>
      </c>
      <c r="G229" t="s">
        <v>698</v>
      </c>
      <c r="H229">
        <v>0</v>
      </c>
      <c r="I229">
        <v>0</v>
      </c>
      <c r="J229">
        <v>0</v>
      </c>
      <c r="K229" s="178">
        <v>0</v>
      </c>
      <c r="L229" t="s">
        <v>32</v>
      </c>
      <c r="M229" s="178">
        <v>0</v>
      </c>
    </row>
    <row r="230" spans="2:13" ht="15" thickBot="1" x14ac:dyDescent="0.4">
      <c r="B230" s="7" t="s">
        <v>699</v>
      </c>
      <c r="C230" t="s">
        <v>54</v>
      </c>
      <c r="D230" t="s">
        <v>700</v>
      </c>
      <c r="F230" t="s">
        <v>701</v>
      </c>
      <c r="G230" t="s">
        <v>702</v>
      </c>
      <c r="H230">
        <v>0</v>
      </c>
      <c r="I230">
        <v>0</v>
      </c>
      <c r="J230">
        <v>0</v>
      </c>
      <c r="K230" s="178">
        <v>0</v>
      </c>
      <c r="L230" t="s">
        <v>64</v>
      </c>
      <c r="M230" s="178">
        <v>0</v>
      </c>
    </row>
    <row r="231" spans="2:13" ht="15" thickBot="1" x14ac:dyDescent="0.4">
      <c r="B231" s="7" t="s">
        <v>703</v>
      </c>
      <c r="C231" t="s">
        <v>44</v>
      </c>
      <c r="D231" t="s">
        <v>704</v>
      </c>
      <c r="F231" t="s">
        <v>705</v>
      </c>
      <c r="G231" t="s">
        <v>706</v>
      </c>
      <c r="H231">
        <v>0</v>
      </c>
      <c r="I231">
        <v>0</v>
      </c>
      <c r="J231">
        <v>0</v>
      </c>
      <c r="K231" s="178">
        <v>0</v>
      </c>
      <c r="L231" t="s">
        <v>20</v>
      </c>
      <c r="M231" s="178">
        <v>0</v>
      </c>
    </row>
    <row r="232" spans="2:13" ht="15" thickBot="1" x14ac:dyDescent="0.4">
      <c r="B232" s="7" t="s">
        <v>707</v>
      </c>
      <c r="C232" t="s">
        <v>58</v>
      </c>
      <c r="D232" t="s">
        <v>708</v>
      </c>
      <c r="F232" t="s">
        <v>709</v>
      </c>
      <c r="G232" t="s">
        <v>710</v>
      </c>
      <c r="H232">
        <v>0</v>
      </c>
      <c r="I232">
        <v>0</v>
      </c>
      <c r="J232">
        <v>0</v>
      </c>
      <c r="K232" s="178">
        <v>0</v>
      </c>
      <c r="L232" t="s">
        <v>640</v>
      </c>
      <c r="M232" s="178">
        <v>0</v>
      </c>
    </row>
    <row r="233" spans="2:13" ht="15" thickBot="1" x14ac:dyDescent="0.4">
      <c r="B233" s="7" t="s">
        <v>711</v>
      </c>
      <c r="C233" t="s">
        <v>56</v>
      </c>
      <c r="D233" t="s">
        <v>712</v>
      </c>
      <c r="F233" t="s">
        <v>713</v>
      </c>
      <c r="G233" t="s">
        <v>714</v>
      </c>
      <c r="H233">
        <v>0</v>
      </c>
      <c r="I233">
        <v>0</v>
      </c>
      <c r="J233">
        <v>0</v>
      </c>
      <c r="K233" s="178">
        <v>0</v>
      </c>
      <c r="L233" t="s">
        <v>44</v>
      </c>
      <c r="M233" s="178">
        <v>0</v>
      </c>
    </row>
    <row r="234" spans="2:13" ht="15" thickBot="1" x14ac:dyDescent="0.4">
      <c r="B234" s="7" t="s">
        <v>715</v>
      </c>
      <c r="C234" t="s">
        <v>47</v>
      </c>
      <c r="D234" t="s">
        <v>716</v>
      </c>
      <c r="F234" t="s">
        <v>717</v>
      </c>
      <c r="G234" t="s">
        <v>718</v>
      </c>
      <c r="H234">
        <v>0</v>
      </c>
      <c r="I234">
        <v>0</v>
      </c>
      <c r="J234">
        <v>0</v>
      </c>
      <c r="K234" s="178">
        <v>0</v>
      </c>
      <c r="L234" t="s">
        <v>58</v>
      </c>
      <c r="M234" s="178">
        <v>0</v>
      </c>
    </row>
    <row r="235" spans="2:13" x14ac:dyDescent="0.35">
      <c r="F235" t="s">
        <v>719</v>
      </c>
      <c r="G235" t="s">
        <v>720</v>
      </c>
      <c r="H235">
        <v>0</v>
      </c>
      <c r="I235">
        <v>0</v>
      </c>
      <c r="J235">
        <v>0</v>
      </c>
      <c r="K235" s="178">
        <v>0</v>
      </c>
      <c r="L235" t="s">
        <v>56</v>
      </c>
      <c r="M235" s="178">
        <v>0</v>
      </c>
    </row>
    <row r="236" spans="2:13" x14ac:dyDescent="0.35">
      <c r="F236" t="s">
        <v>721</v>
      </c>
      <c r="G236" t="s">
        <v>722</v>
      </c>
      <c r="H236">
        <v>0</v>
      </c>
      <c r="I236">
        <v>0</v>
      </c>
      <c r="J236">
        <v>0</v>
      </c>
      <c r="K236" s="178">
        <v>0</v>
      </c>
      <c r="L236" t="s">
        <v>47</v>
      </c>
      <c r="M236" s="178">
        <v>0</v>
      </c>
    </row>
  </sheetData>
  <autoFilter ref="A1:D173" xr:uid="{D8766929-AC70-4993-A1FC-C7E3DB0347B7}">
    <filterColumn colId="0">
      <filters>
        <filter val="A étudier"/>
      </filters>
    </filterColumn>
  </autoFilter>
  <conditionalFormatting sqref="A1:A175 A177:A1048576">
    <cfRule type="cellIs" dxfId="1" priority="1" operator="equal">
      <formula>"A étudier"</formula>
    </cfRule>
    <cfRule type="cellIs" dxfId="0" priority="2" operator="equal">
      <formula>"Existe déjà"</formula>
    </cfRule>
  </conditionalFormatting>
  <hyperlinks>
    <hyperlink ref="B10" r:id="rId1" tooltip="AGRI-EQ-110 : Séchage solaire par insufflation des produits et co-produits agricoles et forestiers utilisant des panneaux solaires hybrides (PDF - 240.44 Ko) Ouverture dans une nouvelle fenêtre" display="https://www.ecologie.gouv.fr/sites/default/files/AGRI-EQ-110 v A38-1 %C3%A0 compter du 31-07-2021.pdf" xr:uid="{6BEB11A4-69E8-489F-93B9-65DB706BEDA7}"/>
    <hyperlink ref="B9" r:id="rId2" tooltip="AGRI-EQ-109 : Couverture performante de serre (PDF - 234.37 Ko) Ouverture dans une nouvelle fenêtre" display="https://www.ecologie.gouv.fr/sites/default/files/AGRI-EQ-109 v A38-1 %C3%A0 compter du 31-07-2021.pdf" xr:uid="{B17E649F-6B16-4355-8397-675DDF1A0041}"/>
    <hyperlink ref="B8" r:id="rId3" tooltip="AGRI-EQ-108 : Stockage d’eau pour une serre bioclimatique (PDF - 235.7 Ko) Ouverture dans une nouvelle fenêtre" display="https://www.ecologie.gouv.fr/sites/default/files/AGRI-EQ-108 v A38-1 %C3%A0 compter du 31-07-2021.pdf" xr:uid="{F69CF868-BE94-4FC6-A041-8C96F46B5927}"/>
    <hyperlink ref="B7" r:id="rId4" tooltip="AGRI-EQ-107 : Isolation des parois de serre (PDF - 244.69 Ko) Ouverture dans une nouvelle fenêtre" display="https://www.ecologie.gouv.fr/sites/default/files/AGRI-EQ-107 v A38-1 %C3%A0 compter du 31-07-2021.pdf" xr:uid="{E61CF013-04B8-497D-8455-CD633FEEAD2E}"/>
    <hyperlink ref="B6" r:id="rId5" tooltip="AGRI-EQ-106 : Régulation de la ventilation des silos et des installations de stockage en vrac de céréales (PDF - 170.62 Ko) Ouverture dans une nouvelle fenêtre" display="https://www.ecologie.gouv.fr/sites/default/files/AGRI-EQ-106 v A32-1.pdf" xr:uid="{39973850-3389-44C2-8858-70CE739156E2}"/>
    <hyperlink ref="B5" r:id="rId6" tooltip="AGRI-EQ-105 : Stop &amp; Start pour véhicules agricoles à moteur (PDF - 111.6 Ko) Ouverture dans une nouvelle fenêtre" display="https://www.ecologie.gouv.fr/sites/default/files/AGRI-EQ-105.pdf" xr:uid="{DB2343CC-3B11-4C8C-A040-2AA4AAEA2D46}"/>
    <hyperlink ref="B4" r:id="rId7" tooltip="AGRI-EQ-104 : Écrans thermiques latéraux (PDF - 17.75 Ko) Ouverture dans une nouvelle fenêtre" display="https://www.ecologie.gouv.fr/sites/default/files/AGRI-EQ-104.pdf" xr:uid="{36428664-E812-4DBB-B2F5-0BD88691F2DC}"/>
    <hyperlink ref="B3" r:id="rId8" tooltip="AGRI-EQ-102 : Double écran thermique (PDF - 18.43 Ko) Ouverture dans une nouvelle fenêtre" display="https://www.ecologie.gouv.fr/sites/default/files/AGRI-EQ-102.pdf" xr:uid="{B2CE4808-9EF4-4F6B-B010-0A805C456EA6}"/>
    <hyperlink ref="B2" r:id="rId9" tooltip="AGRI-EQ-101 : Module d’intégration de température installé sur un ordinateur climatique (PDF - 18.15 Ko) Ouverture dans une nouvelle fenêtre" display="https://www.ecologie.gouv.fr/sites/default/files/AGRI-EQ-101.pdf" xr:uid="{7D6CB5D7-66DE-485D-B13D-00A83A0570FE}"/>
    <hyperlink ref="B11" r:id="rId10" tooltip="AGRI-SE-101 : Contrôle et préconisations de réglage du moteur d’un tracteur (PDF - 17.35 Ko) Ouverture dans une nouvelle fenêtre" display="https://www.ecologie.gouv.fr/sites/default/files/AGRI-SE-101 v A19-1.pdf" xr:uid="{24F43FCB-7EA8-4079-8259-DBC7FA2428F1}"/>
    <hyperlink ref="B12" r:id="rId11" tooltip="AGRI-TH-101 : Dispositif de stockage d’eau chaude de type « Open Buffer » (PDF - 17.51 Ko) Ouverture dans une nouvelle fenêtre" display="https://www.ecologie.gouv.fr/sites/default/files/AGRI-TH-101.pdf" xr:uid="{830B9CCD-5BD0-4856-AC5B-CA6D409721D8}"/>
    <hyperlink ref="B13" r:id="rId12" tooltip="AGRI-TH-102 : Dispositif de stockage d’eau chaude (PDF - 17.27 Ko) Ouverture dans une nouvelle fenêtre" display="https://www.ecologie.gouv.fr/sites/default/files/AGRI-TH-102.pdf" xr:uid="{B859AAC3-8375-470F-835D-1732762A50F4}"/>
    <hyperlink ref="B14" r:id="rId13" tooltip="AGRI-TH-103 : Pré refroidisseur de lait (PDF - 18.19 Ko) Ouverture dans une nouvelle fenêtre" display="https://www.ecologie.gouv.fr/sites/default/files/AGRI-TH-103.pdf" xr:uid="{3B5BE830-7927-4BEC-97E8-E35090E065CE}"/>
    <hyperlink ref="B15" r:id="rId14" tooltip="AGRI-TH-104 : Système de récupération de chaleur sur groupe de production de froid hors tanks à lait (jusqu'au 30/09/2020) (PDF - 113.59 Ko) Ouverture dans une nouvelle fenêtre" display="https://www.ecologie.gouv.fr/sites/default/files/AGRI-TH-104 mod A27-2 %C3%A0 compter du 01-04-2018.pdf" xr:uid="{C7AD3004-79CC-4331-A286-56FD0128268C}"/>
    <hyperlink ref="B16" r:id="rId15" tooltip="AGRI-TH-104 : Système de récupération de chaleur sur un groupe de production de froid hors tanks à lait (à compter du 01/10/2020) (PDF - 246.4 Ko) Ouverture dans une nouvelle fenêtre" display="https://www.ecologie.gouv.fr/sites/default/files/AGRI-TH-104 v A35-3  %C3%A0 compter du 01-10-2020.pdf" xr:uid="{A79A0E13-2B89-4583-973D-ED38FDD81BBD}"/>
    <hyperlink ref="B17" r:id="rId16" tooltip="AGRI-TH-105 : Récupérateur de chaleur sur tank à lait (PDF - 11.55 Ko) Ouverture dans une nouvelle fenêtre" display="https://www.ecologie.gouv.fr/sites/default/files/AGRI-TH-105.pdf" xr:uid="{752ED2BB-0B91-4806-AB37-675D4B9ED270}"/>
    <hyperlink ref="B18" r:id="rId17" tooltip="AGRI-TH-108 : Pompe à chaleur de type air/eau ou eau/eau (jusqu'au 30/09/2020) (PDF - 26.01 Ko) Ouverture dans une nouvelle fenêtre" display="https://www.ecologie.gouv.fr/sites/default/files/AGRI-TH-108.pdf" xr:uid="{88D48BF9-8D4F-4A33-8F81-CA6498F10457}"/>
    <hyperlink ref="B19" r:id="rId18" tooltip="AGRI-TH-108 : Pompe à chaleur de type air/eau ou eau/eau (à compter du 01/10/2020) (PDF - 171.38 Ko) Ouverture dans une nouvelle fenêtre" display="https://www.ecologie.gouv.fr/sites/default/files/AGRI-TH-108 v A35-2 %C3%A0 compter du 01-10-2020.pdf" xr:uid="{EE462339-2DBC-49BF-8F9C-87A8DF1672A6}"/>
    <hyperlink ref="B20" r:id="rId19" tooltip="AGRI-TH-109 : Récupérateur de chaleur à condensation pour serres horticole (PDF - 18.25 Ko) Ouverture dans une nouvelle fenêtre" display="https://www.ecologie.gouv.fr/sites/default/files/AGRI-TH-109.pdf" xr:uid="{519A671D-6514-4D7F-BC90-791C9258AB66}"/>
    <hyperlink ref="B21" r:id="rId20" tooltip="AGRI-TH-110 : Chaudière à condensation pour serres horticoles (jusqu'au 30/09/2020) (PDF - 17.77 Ko) Ouverture dans une nouvelle fenêtre" display="https://www.ecologie.gouv.fr/sites/default/files/AGRI-TH-110.pdf" xr:uid="{3502B48C-2220-4A7B-9901-E2E4C2015FBB}"/>
    <hyperlink ref="B22" r:id="rId21" tooltip="AGRI-TH-110 : Chaudière à haute performance énergétique pour serres horticoles (à compter du 01/10/2020) (PDF - 164.03 Ko) Ouverture dans une nouvelle fenêtre" display="https://www.ecologie.gouv.fr/sites/default/files/AGRI-TH-110 v A35-2 %C3%A0 compter du 01-10-2020.pdf" xr:uid="{94555E4D-468C-48DE-A84D-4446EB328076}"/>
    <hyperlink ref="B23" r:id="rId22" tooltip="AGRI-TH-113 : Échangeur récupérateur de chaleur air/air dans un bâtiment d’élevage de volailles (PDF - 20.78 Ko) Ouverture dans une nouvelle fenêtre" display="https://www.ecologie.gouv.fr/sites/default/files/AGRI-TH-113.pdf" xr:uid="{CF5D9393-8D44-47AB-A466-4A47F5B8B0EA}"/>
    <hyperlink ref="B24" r:id="rId23" tooltip="AGRI-TH-116 : Récupération de chaleur fatale issue d’un procédé industriel pour le chauffage d’une serre ou d’un bâtiment d’élevage (Abrogée au 01/04/2020) (PDF - 19.47 Ko) Ouverture dans une nouvelle fenêtre" display="https://www.ecologie.gouv.fr/sites/default/files/AGRI-TH-116 v A17-1 abrog%C3%A9e au 01-04-2020.pdf" xr:uid="{B9BE07BD-8C2A-4705-9206-0AACFE10967E}"/>
    <hyperlink ref="B25" r:id="rId24" tooltip="AGRI-TH-117 : Déshumidificateur thermodynamique pour serres (PDF - 19.3 Ko) Ouverture dans une nouvelle fenêtre" display="https://www.ecologie.gouv.fr/sites/default/files/AGRI-TH-117.pdf" xr:uid="{8C2F5275-A910-452B-956A-3C22E40577AD}"/>
    <hyperlink ref="B26" r:id="rId25" tooltip="AGRI-TH-118 : Double tube de chauffage pour serres (PDF - 17.83 Ko) Ouverture dans une nouvelle fenêtre" display="https://www.ecologie.gouv.fr/sites/default/files/AGRI-TH-118.pdf" xr:uid="{F5C3BB7F-74CE-481D-B50E-76B5EF658330}"/>
    <hyperlink ref="B27" r:id="rId26" tooltip="AGRI-TH-119 : Système de déshumidification avec air extérieur (PDF - 108.96 Ko) Ouverture dans une nouvelle fenêtre" display="https://www.ecologie.gouv.fr/sites/default/files/AGRI-TH-119.pdf" xr:uid="{B4904426-554E-4787-B2AC-FCBA076FE260}"/>
    <hyperlink ref="B28" r:id="rId27" tooltip="AGRI-UT-101 : Moto-variateur synchrone à aimants permanents ou à reluctance (PDF - 95.2 Ko) Ouverture dans une nouvelle fenêtre" display="https://www.ecologie.gouv.fr/sites/default/files/AGRI-UT-101 v A24-2 apr%C3%A8s le 01-04-2017.pdf" xr:uid="{7679D034-0F3B-44A9-9C6F-A75A910F97FB}"/>
    <hyperlink ref="B29" r:id="rId28" tooltip="AGRI-UT-102 : Système de variation électronique de vitesse sur un moteur asynchrone (PDF - 95.71 Ko) Ouverture dans une nouvelle fenêtre" display="https://www.ecologie.gouv.fr/sites/default/files/AGRI-UT-102 v A22-2.pdf" xr:uid="{0D728331-4383-431F-85FF-DB2A2C8A990C}"/>
    <hyperlink ref="B30" r:id="rId29" tooltip="AGRI-UT-103 : Système de régulation sur un groupe de production de froid permettant d’avoir une basse pression flottante (PDF - 17.73 Ko) Ouverture dans une nouvelle fenêtre" display="https://www.ecologie.gouv.fr/sites/default/files/AGRI-UT-103.pdf" xr:uid="{9DAE66A7-DA7E-4400-8357-C7F0133A022D}"/>
    <hyperlink ref="B31" r:id="rId30" tooltip="AGRI-UT-104 : Système de régulation sur un groupe de production de froid permettant d’avoir une haute pression flottante (PDF - 97.65 Ko) Ouverture dans une nouvelle fenêtre" display="https://www.ecologie.gouv.fr/sites/default/files/AGRI-UT-104.pdf" xr:uid="{06661759-1EE2-4B53-A54E-9AE693AA4D35}"/>
    <hyperlink ref="B111" r:id="rId31" tooltip="BAR-EN-101 vA39-4 à compter du 01-05-2022 (PDF - 228.96 Ko) Ouverture dans une nouvelle fenêtre" display="https://www.ecologie.gouv.fr/sites/default/files/BAR-EN-101 vA39-4 %C3%A0 compter du 01-05-2022.pdf" xr:uid="{39B47A55-E0AF-4296-B83A-F16F24D2B127}"/>
    <hyperlink ref="B112" r:id="rId32" tooltip="BAR-EN-102 vA39-2 à compter du 01-05-2022 (PDF - 253.55 Ko) Ouverture dans une nouvelle fenêtre" display="https://www.ecologie.gouv.fr/sites/default/files/BAR-EN-102 vA39-2 %C3%A0 compter du 01-05-2022.pdf" xr:uid="{3BBA7D81-C42B-4B1A-BF67-00E2E599FA75}"/>
    <hyperlink ref="B113" r:id="rId33" tooltip="BAR-EN-103 vA39-5 à compter du 01-05-2022 (PDF - 228.17 Ko) Ouverture dans une nouvelle fenêtre" display="https://www.ecologie.gouv.fr/sites/default/files/BAR-EN-103 vA39-5 %C3%A0 compter du 01-05-2022.pdf" xr:uid="{246F18BC-4DE0-4C19-9B8E-8728502EA0D2}"/>
    <hyperlink ref="B114" r:id="rId34" tooltip="BAR-EN-104 : Fenêtre ou porte-fenêtre complète avec vitrage isolant (PDF - 25.5 Ko) Ouverture dans une nouvelle fenêtre" display="https://www.ecologie.gouv.fr/sites/default/files/BAR-EN-104.pdf" xr:uid="{EE7F6712-45F4-4E04-A6E7-F9706998CEF9}"/>
    <hyperlink ref="B115" r:id="rId35" tooltip="BAR-EN-105 vA39-3 à compter du 01-05-2022 (PDF - 223.83 Ko) Ouverture dans une nouvelle fenêtre" display="https://www.ecologie.gouv.fr/sites/default/files/BAR-EN-105 vA39-3 %C3%A0 compter du 01-05-2022.pdf" xr:uid="{B3AD272F-F074-4D4C-9ABA-282B4335615C}"/>
    <hyperlink ref="B116" r:id="rId36" tooltip="BAR-EN-106 : Isolation de combles ou de toitures (France d’outre-mer) (PDF - 172.21 Ko) Ouverture dans une nouvelle fenêtre" display="https://www.ecologie.gouv.fr/sites/default/files/BAR-EN-106 v A33-4 %C3%A0 compter du 01-09-2020.pdf" xr:uid="{625EDDBC-37DB-40F8-8070-8B1A90808191}"/>
    <hyperlink ref="B117" r:id="rId37" tooltip="BAR-EN-107 : Isolation des murs (France d’outre-mer) (PDF - 24.85 Ko) Ouverture dans une nouvelle fenêtre" display="https://www.ecologie.gouv.fr/sites/default/files/BAR-EN-107 v A20-3.pdf" xr:uid="{DECCADB8-6D85-428F-AA76-317F1F4E6B72}"/>
    <hyperlink ref="B118" r:id="rId38" tooltip="BAR-EN-108 : Fermeture isolante (PDF - 233.72 Ko) Ouverture dans une nouvelle fenêtre" display="https://www.ecologie.gouv.fr/sites/default/files/BAR-EN-108 vA37-2 %C3%A0 compter du 01-04-2021.pdf" xr:uid="{20AC5D06-17C1-4C26-8BC3-86A2C69B0C25}"/>
    <hyperlink ref="B119" r:id="rId39" tooltip="BAR-EN-109 : Réduction des apports solaires par la toiture (France d’outre-mer) (PDF - 100.4 Ko) Ouverture dans une nouvelle fenêtre" display="https://www.ecologie.gouv.fr/sites/default/files/BAR-EN-109.pdf" xr:uid="{D2D6C79F-1694-487D-BA0B-DE8523130A21}"/>
    <hyperlink ref="B120" r:id="rId40" tooltip="BAR-EN-110 : Fenêtre ou porte-fenêtre complète avec vitrage pariétodynamique (PDF - 173.18 Ko) Ouverture dans une nouvelle fenêtre" display="https://www.ecologie.gouv.fr/sites/default/files/BAR-EN-110 v A35-1.pdf" xr:uid="{5F25C053-B013-4801-960C-20BDFED12CA3}"/>
    <hyperlink ref="B121" r:id="rId41" tooltip="BAR-EQ-102 : Lave-linge ménager de classe A++ ou A+++ ABROGEE AU 01-09-2022 (PDF - 30.63 Ko) Ouverture dans une nouvelle fenêtre" display="https://www.ecologie.gouv.fr/sites/default/files/BAR-EQ-102.pdf" xr:uid="{A5D69788-EAFC-4506-B805-2A536EB2BFB1}"/>
    <hyperlink ref="B122" r:id="rId42" tooltip="BAR-EQ-103 : Appareil de réfrigération ménager de classe A++ ou A+++ ABROGEE AU 01-09-2022 (PDF - 32.49 Ko) Ouverture dans une nouvelle fenêtre" display="https://www.ecologie.gouv.fr/sites/default/files/BAR-EQ-103.pdf" xr:uid="{18A959BB-C419-48C6-B2A9-EBEE405A0C4C}"/>
    <hyperlink ref="B123" r:id="rId43" tooltip="BAR-EQ-110 : Luminaire à modules LED avec dispositif de contrôle pour les parties communes (PDF - 23.02 Ko) Ouverture dans une nouvelle fenêtre" display="https://www.ecologie.gouv.fr/sites/default/files/BAR-EQ-110.pdf" xr:uid="{1AC41323-FCC2-4E4D-BF32-F2CFD9C45967}"/>
    <hyperlink ref="B124" r:id="rId44" tooltip="BAR-EQ-111 : Lampe de classe A++ ABROGEE AU 01-04-2022 (PDF - 153.63 Ko) Ouverture dans une nouvelle fenêtre" display="https://www.ecologie.gouv.fr/sites/default/files/BAR-EQ-111 v A26-3 apr%C3%A8s 01-10-2017.pdf" xr:uid="{21103C6B-55CB-412C-B09B-FA6A5A45528A}"/>
    <hyperlink ref="B125" r:id="rId45" tooltip="BAR-EQ-115 : Dispositif d’affichage et d’interprétation des consommations d’énergie (PDF - 124.29 Ko) Ouverture dans une nouvelle fenêtre" display="https://www.ecologie.gouv.fr/sites/default/files/BAR-EQ-115 v A28-1 %C3%A0 compter du 01-01-2019.pdf" xr:uid="{639F0D6C-9D8B-4AF9-A42F-E1BAD989F4E9}"/>
    <hyperlink ref="B126" r:id="rId46" tooltip="BAR-SE-104 : Réglage des organes d’équilibrage d’une installation de chauffage à eau chaude (PDF - 18.7 Ko) Ouverture dans une nouvelle fenêtre" display="https://www.ecologie.gouv.fr/sites/default/files/BAR-SE-104.pdf" xr:uid="{3FCEBA17-22A2-46DC-A776-46648013F8F1}"/>
    <hyperlink ref="B127" r:id="rId47" tooltip="BAR-SE-105 : Contrat de Performance Energétique Services (CPE Services) (PDF - 140.07 Ko) Ouverture dans une nouvelle fenêtre" display="https://www.ecologie.gouv.fr/sites/default/files/BAR-SE-105.pdf" xr:uid="{10005C6D-0FC1-4CB7-B34F-0EDE8915B4BB}"/>
    <hyperlink ref="B128" r:id="rId48" tooltip="BAR-SE-106 : Service de suivi des consommations d’énergie (PDF - 170.89 Ko) Ouverture dans une nouvelle fenêtre" display="https://www.ecologie.gouv.fr/sites/default/files/BAR-SE-106 v A32-1.pdf" xr:uid="{3BE67EEE-F43D-4600-822D-3E7CF6D1B62A}"/>
    <hyperlink ref="B129" r:id="rId49" tooltip="BAR-SE-107 : Abaissement de la température de retour vers un réseau de chaleur (PDF - 236.39 Ko) Ouverture dans une nouvelle fenêtre" display="https://www.ecologie.gouv.fr/sites/default/files/BAR-SE-107 vA37-1 %C3%A0 compter du 31-12-2020.pdf" xr:uid="{838BD88C-F8E4-4A05-9F60-8308B86B6822}"/>
    <hyperlink ref="B130" r:id="rId50" tooltip="BAR-SE-108 vA48-1 à compter du 14-10-2022 (PDF - 232.85 Ko) Ouverture dans une nouvelle fenêtre" display="https://www.ecologie.gouv.fr/sites/default/files/BAR-SE-108.pdf" xr:uid="{7336F55A-967E-4DA5-8A83-23EFAFF1DC63}"/>
    <hyperlink ref="B131" r:id="rId51" tooltip="BAR-TH-101 : Chauffe-eau solaire individuel (France métropolitaine) (PDF - 21.3 Ko) Ouverture dans une nouvelle fenêtre" display="https://www.ecologie.gouv.fr/sites/default/files/BAR-TH-101.pdf" xr:uid="{02B71526-307F-4310-9585-B2F126F7772D}"/>
    <hyperlink ref="B132" r:id="rId52" tooltip="BAR-TH-102 : Chauffe-eau solaire collectif (France métropolitaine) (PDF - 21.44 Ko) Ouverture dans une nouvelle fenêtre" display="https://www.ecologie.gouv.fr/sites/default/files/BAR-TH-102.pdf" xr:uid="{76C11D94-F81D-4DA9-AF71-B9EB64AFD844}"/>
    <hyperlink ref="B133" r:id="rId53" tooltip="BAR-TH-104 vA41-3 à compter du 01-04-2022 (PDF - 283.14 Ko) Ouverture dans une nouvelle fenêtre" display="https://www.ecologie.gouv.fr/sites/default/files/BAR-TH-104 vA41-3 %C3%A0 compter du 01-04-2022.pdf" xr:uid="{47DB3B34-720C-4DE1-8E05-FFF999BDBDF4}"/>
    <hyperlink ref="B134" r:id="rId54" tooltip="BAR-TH-106 : Chaudière individuelle à haute performance énergétique (PDF - 100.51 Ko) Ouverture dans une nouvelle fenêtre" display="https://www.ecologie.gouv.fr/sites/default/files/BAR-TH-106 v A23-2 apr%C3%A8s 01-02-2017.pdf" xr:uid="{454B29F9-84EA-4085-A58C-F077923AE570}"/>
    <hyperlink ref="B135" r:id="rId55" tooltip="BAR-TH-107 : Chaudière collective haute performance énergétique (PDF - 30.4 Ko) Ouverture dans une nouvelle fenêtre" display="https://www.ecologie.gouv.fr/sites/default/files/BAR-TH-107.pdf" xr:uid="{179BB0FF-0E67-4E76-85F3-9E45182997D5}"/>
    <hyperlink ref="B136" r:id="rId56" tooltip="BAR-TH-107-SE : Chaudière collective haute performance énergétique avec contrat assurant la conduite de l’installation (PDF - 52.28 Ko) Ouverture dans une nouvelle fenêtre" display="https://www.ecologie.gouv.fr/sites/default/files/BAR-TH-107-SE.pdf" xr:uid="{7D137B82-0B8A-4C14-9155-8A1309ECD0F7}"/>
    <hyperlink ref="B137" r:id="rId57" tooltip="BAR-TH-110 : Radiateur basse température pour un chauffage central (PDF - 17.66 Ko) Ouverture dans une nouvelle fenêtre" display="https://www.ecologie.gouv.fr/sites/default/files/BAR-TH-110.pdf" xr:uid="{A0BA0652-037F-4107-B2EC-A94005632C54}"/>
    <hyperlink ref="B138" r:id="rId58" tooltip="BAR-TH-111 : Régulation par sonde de température extérieure (PDF - 17.54 Ko) Ouverture dans une nouvelle fenêtre" display="https://www.ecologie.gouv.fr/sites/default/files/BAR-TH-111.pdf" xr:uid="{44736D19-722C-451B-9226-DA372B877F17}"/>
    <hyperlink ref="B139" r:id="rId59" tooltip="BAR-TH-112 : Appareil indépendant de chauffage au bois (PDF - 241.6 Ko) Ouverture dans une nouvelle fenêtre" display="https://www.ecologie.gouv.fr/sites/default/files/BAR-TH-112 v A35-2 %C3%A0 compter du 01-10-2020.pdf" xr:uid="{365D090A-5B3D-4757-AEFF-CA0C354BAE4E}"/>
    <hyperlink ref="B140" r:id="rId60" tooltip="BAR-TH-113 : Chaudière biomasse individuelle (PDF - 241.8 Ko) Ouverture dans une nouvelle fenêtre" display="https://www.ecologie.gouv.fr/sites/default/files/BAR-TH-113 vA37-2 %C3%A0 compter du 01-04-2021.pdf" xr:uid="{A784F0A6-095B-4D94-B62A-B8872EFAEA19}"/>
    <hyperlink ref="B141" r:id="rId61" tooltip="BAR-TH-113 vA41-3 à compter du 01-04-2022 (PDF - 249.78 Ko) Ouverture dans une nouvelle fenêtre" display="https://www.ecologie.gouv.fr/sites/default/files/BAR-TH-113 vA41-3 %C3%A0 compter du 01-04-2022.pdf" xr:uid="{46127D0A-349F-4F14-B94F-CB94403C1E8C}"/>
    <hyperlink ref="B142" r:id="rId62" tooltip="BAR-TH-116 : Plancher chauffant hydraulique à basse température (PDF - 18.61 Ko) Ouverture dans une nouvelle fenêtre" display="https://www.ecologie.gouv.fr/sites/default/files/BAR-TH-116.pdf" xr:uid="{CEF3D1EF-76B2-4A0C-BFE7-D3DE27D3251A}"/>
    <hyperlink ref="B143" r:id="rId63" tooltip="BAR-TH-117 : Robinet thermostatique (PDF - 18.69 Ko) Ouverture dans une nouvelle fenêtre" display="https://www.ecologie.gouv.fr/sites/default/files/BAR-TH-117.pdf" xr:uid="{F9BDACA4-8120-4F0A-838E-E11A121A46A0}"/>
    <hyperlink ref="B144" r:id="rId64" tooltip="BAR-TH-118 : Système de régulation par programmation d’intermittence (PDF - 22.83 Ko) Ouverture dans une nouvelle fenêtre" display="https://www.ecologie.gouv.fr/sites/default/files/BAR-TH-118_0.pdf" xr:uid="{4135FE71-560E-4651-A31A-8ECBDA6B2DBB}"/>
    <hyperlink ref="B145" r:id="rId65" tooltip="BAR-TH-122 : Récupérateur de chaleur à condensation (PDF - 21.55 Ko) Ouverture dans une nouvelle fenêtre" display="https://www.ecologie.gouv.fr/sites/default/files/BAR-TH-122.pdf" xr:uid="{CB18CCF2-895E-41B6-BC0B-DE00D6FD2CAB}"/>
    <hyperlink ref="B146" r:id="rId66" tooltip="BAR-TH-123 : Optimiseur de relance en chauffage collectif (PDF - 17.92 Ko) Ouverture dans une nouvelle fenêtre" display="https://www.ecologie.gouv.fr/sites/default/files/BAR-TH-123.pdf" xr:uid="{F535309B-A413-4826-99A4-B888D9F5A485}"/>
    <hyperlink ref="B147" r:id="rId67" tooltip="BAR-TH-124 : Chauffe-eau solaire individuel (France d’outre-mer) (PDF - 180.16 Ko) Ouverture dans une nouvelle fenêtre" display="https://www.ecologie.gouv.fr/sites/default/files/BAR-TH-124 v A35-3 %C3%A0 compter du 01-10-2020.pdf" xr:uid="{AAC301DC-B9BE-44BC-9EBD-E016A48B7EC4}"/>
    <hyperlink ref="B148" r:id="rId68" tooltip="BAR-TH-125 : Système de ventilation double flux autoréglable ou modulé à haute performance (France métropolitaine) (PDF - 254.09 Ko) Ouverture dans une nouvelle fenêtre" display="https://www.ecologie.gouv.fr/sites/default/files/BAR-TH-125 vA36-3 %C3%A0 compter du 12-10-2020.pdf" xr:uid="{E83D8B43-BC84-4D3F-BB36-13F5A58F502B}"/>
    <hyperlink ref="B149" r:id="rId69" tooltip="BAR-TH-127 : Ventilation mécanique simple flux hygroréglable (France métropolitaine) (PDF - 260.18 Ko) Ouverture dans une nouvelle fenêtre" display="https://www.ecologie.gouv.fr/sites/default/files/BAR-TH-127 vA36-3 %C3%A0 compter du 12-10-2020.pdf" xr:uid="{2206B0E3-BE6E-401F-9718-46DAFC7E32B0}"/>
    <hyperlink ref="B150" r:id="rId70" tooltip="BAR-TH-129 : Pompe à chaleur de type air/air (PDF - 109.83 Ko) Ouverture dans une nouvelle fenêtre" display="https://www.ecologie.gouv.fr/sites/default/files/BAR-TH-129 mod A27-3 %C3%A0 compter du 01-04-2018.pdf" xr:uid="{1D53C96A-2501-43C2-8AFB-5B23D86CFE2B}"/>
    <hyperlink ref="B151" r:id="rId71" tooltip="BAR-TH-130 : Surperformance énergétique pour un bâtiment neuf (France métropolitaine) (PDF - 123.53 Ko) Ouverture dans une nouvelle fenêtre" display="https://www.ecologie.gouv.fr/sites/default/files/BAR-TH-130.pdf" xr:uid="{AF03FF41-7AA1-4417-A1BD-2328ABE635AA}"/>
    <hyperlink ref="B152" r:id="rId72" tooltip="BAR-TH-135 : Chauffe-eau solaire collectif (France d’outre-mer) (PDF - 180.95 Ko) Ouverture dans une nouvelle fenêtre" display="https://www.ecologie.gouv.fr/sites/default/files/BAR-TH-135 v A35-2 %C3%A0 compter du 01-10-2020.pdf" xr:uid="{2825082F-4FC8-48E2-BA18-76BA37D31B74}"/>
    <hyperlink ref="B153" r:id="rId73" tooltip="BAR-TH-137 : Raccordement d’un bâtiment résidentiel à un réseau de chaleur (PDF - 252.23 Ko) Ouverture dans une nouvelle fenêtre" display="https://www.ecologie.gouv.fr/sites/default/files/BAR-TH-137 v A35-2 %C3%A0 compter du 01-10-2020.pdf" xr:uid="{09CED41C-4944-4056-A949-3A988E24C93A}"/>
    <hyperlink ref="B154" r:id="rId74" tooltip="BAR-TH-139 : Système de variation électronique de vitesse sur une pompe (PDF - 98.01 Ko) Ouverture dans une nouvelle fenêtre" display="https://www.ecologie.gouv.fr/sites/default/files/BAR-TH-139 v A23-2 apr%C3%A8s 01-02-2017.pdf" xr:uid="{B4A7DCE1-BC67-4DCE-A0AC-27AF82DB8663}"/>
    <hyperlink ref="B155" r:id="rId75" tooltip="BAR-TH-141 : Climatiseur performant (France d'outre-mer) (PDF - 21.67 Ko) Ouverture dans une nouvelle fenêtre" display="https://www.ecologie.gouv.fr/sites/default/files/BAR-TH-141.pdf" xr:uid="{EC56CFD0-B3AD-4845-8FFA-3136709601D9}"/>
    <hyperlink ref="B156" r:id="rId76" tooltip="BAR-TH-143 : Système solaire combiné (France métropolitaine) (PDF - 88.27 Ko) Ouverture dans une nouvelle fenêtre" display="https://www.ecologie.gouv.fr/sites/default/files/BAR-TH-143.pdf" xr:uid="{3135D38F-DC5B-45E4-81E0-40EFB84E3F5C}"/>
    <hyperlink ref="B157" r:id="rId77" tooltip="BAR-TH-145 : Rénovation globale d’un bâtiment résidentiel collectif (France métropolitaine) (PDF - 253.52 Ko) Ouverture dans une nouvelle fenêtre" display="https://www.ecologie.gouv.fr/sites/default/files/BAR-TH-145 vA36-3 %C3%A0 compter du 12-10-2020.pdf" xr:uid="{4EE59AA9-9A5A-4E93-98A7-8C770727811B}"/>
    <hyperlink ref="B158" r:id="rId78" tooltip="BAR-TH-148 : Chauffe-eau thermodynamique à accumulation (PDF - 20.58 Ko) Ouverture dans une nouvelle fenêtre" display="https://www.ecologie.gouv.fr/sites/default/files/BAR-TH-148 v A15-2.pdf" xr:uid="{4E5A5C08-E86E-476C-9BDE-4D6F18181524}"/>
    <hyperlink ref="B159" r:id="rId79" tooltip="BAR-TH-150 : Pompe à chaleur collective à absorption de type air/eau ou eau/eau (PDF - 42.93 Ko) Ouverture dans une nouvelle fenêtre" display="https://www.ecologie.gouv.fr/sites/default/files/BAR-TH-150.pdf" xr:uid="{D309F712-734B-4BBD-8725-733DF196A44A}"/>
    <hyperlink ref="B160" r:id="rId80" tooltip="BAR-TH-155 : Ventilation hybride hygroréglable (France métropolitaine) (PDF - 240.33 Ko) Ouverture dans une nouvelle fenêtre" display="https://www.ecologie.gouv.fr/sites/default/files/BAR-TH-155 vA36-3 %C3%A0 compter du 12-10-2020.pdf" xr:uid="{02244274-C48F-4EED-B9D3-923F921C1094}"/>
    <hyperlink ref="B161" r:id="rId81" tooltip="BAR-TH-159 vA50-4 à compter du 01-04-2023 (PDF - 270.82 Ko) Ouverture dans une nouvelle fenêtre" display="https://www.ecologie.gouv.fr/sites/default/files/BAR-TH-159 vA50-4 %C3%A0 compter du 01-04-2023.pdf" xr:uid="{6C49DA61-4874-4409-A039-72865FF1F07F}"/>
    <hyperlink ref="B162" r:id="rId82" tooltip="BAR-TH-160 vA50-3 à compter du 01-04-2023 (PDF - 235.65 Ko) Ouverture dans une nouvelle fenêtre" display="https://www.ecologie.gouv.fr/sites/default/files/BAR-TH-160 vA50-3 %C3%A0 compter du 01-04-2023.pdf" xr:uid="{5768B7FD-7EDD-4627-97FB-E602BFB91D89}"/>
    <hyperlink ref="B163" r:id="rId83" tooltip="BAR-TH-161 : Isolation de points singuliers d’un réseau (PDF - 129.55 Ko) Ouverture dans une nouvelle fenêtre" display="https://www.ecologie.gouv.fr/sites/default/files/BAR-TH-161.pdf" xr:uid="{4413749C-87AD-4A46-9335-BFFA5418BC4D}"/>
    <hyperlink ref="B164" r:id="rId84" tooltip="BAR-TH-162 : Système énergétique comportant des capteurs solaires photovoltaïques et thermiques à circulation d’eau (France métropolitaine) (PDF - 115.56 Ko) Ouverture dans une nouvelle fenêtre" display="https://www.ecologie.gouv.fr/sites/default/files/BAR-TH-162.pdf" xr:uid="{62E38F92-E108-4DA6-A855-150E5F0C4551}"/>
    <hyperlink ref="B165" r:id="rId85" tooltip="BAR-TH-163 : Conduit d’évacuation des produits de combustion (PDF - 231.86 Ko) Ouverture dans une nouvelle fenêtre" display="https://www.ecologie.gouv.fr/sites/default/files/BAR-TH-163 v A38-2 %C3%A0 compter du 01-11-2021.pdf" xr:uid="{1FE5EC85-3000-4E20-AB15-A7493C262DDD}"/>
    <hyperlink ref="B166" r:id="rId86" tooltip="BAR-TH-164 : Rénovation globale d’une maison individuelle (France métropolitaine) (PDF - 253.67 Ko) Ouverture dans une nouvelle fenêtre" display="https://www.ecologie.gouv.fr/sites/default/files/BAR-TH-164 vA36-2 %C3%A0 compter du 12-10-2020.pdf" xr:uid="{B5889814-B8F2-48E7-8AED-6609BA22A054}"/>
    <hyperlink ref="B167" r:id="rId87" tooltip="BAR-TH-165 : Chaudière biomasse collective (PDF - 158.19 Ko) Ouverture dans une nouvelle fenêtre" display="https://www.ecologie.gouv.fr/sites/default/files/BAR-TH-165.pdf" xr:uid="{99E7E743-153F-4300-B0A4-846C50626F26}"/>
    <hyperlink ref="B168" r:id="rId88" tooltip="BAR-TH-166 : Pompe à chaleur collective de type air/eau ou eau/eau (PDF - 249.58 Ko) Ouverture dans une nouvelle fenêtre" display="https://www.ecologie.gouv.fr/sites/default/files/BAR-TH-166 v A38-1 %C3%A0 compter du 31-07-2021.pdf" xr:uid="{DF501802-06B8-4E13-A73D-2E37C2E5A1F9}"/>
    <hyperlink ref="B169" r:id="rId89" tooltip="BAR-TH-167 : Chauffe-bain individuel à haut rendement ou à condensation (France métropolitaine) (PDF - 252.14 Ko) Ouverture dans une nouvelle fenêtre" display="https://www.ecologie.gouv.fr/sites/default/files/BAR-TH-167 v A38-1 %C3%A0 compter du 31-07-2021.pdf" xr:uid="{3C50E8FD-4538-4FC3-AD3E-536E57A73430}"/>
    <hyperlink ref="B170" r:id="rId90" tooltip="BAR-TH-169 : Pompe à chaleur collective de type air/eau ou eau/eau pour l’eau chaude sanitaire (PDF - 265.12 Ko) Ouverture dans une nouvelle fenêtre" display="https://www.ecologie.gouv.fr/sites/default/files/BAR-TH-169 vA46-1 %C3%A0 compter du 05-08-2022.pdf" xr:uid="{1494FB45-D493-42A0-AC38-869F6EF16588}"/>
    <hyperlink ref="B32" r:id="rId91" tooltip="RES-CH-103 : Réhabilitation d’un poste de livraison de chaleur d’un bâtiment tertiaire (PDF - 255.79 Ko) Ouverture dans une nouvelle fenêtre" display="https://www.ecologie.gouv.fr/sites/default/files/RES-CH-103 vA36-3 %C3%A0 compter du 12-10-2020.pdf" xr:uid="{59FB00A2-8049-45A7-B4F9-A92BFB8B41A6}"/>
    <hyperlink ref="B33" r:id="rId92" tooltip="RES-CH-104 : Réhabilitation d’un poste de livraison de chaleur d’un bâtiment résidentiel (PDF - 248.82 Ko) Ouverture dans une nouvelle fenêtre" display="https://www.ecologie.gouv.fr/sites/default/files/RES-CH-104 vA36-3 %C3%A0 compter du 12-10-2020.pdf" xr:uid="{543B2AF8-B66D-41FB-BED3-C78820E24BC7}"/>
    <hyperlink ref="B34" r:id="rId93" tooltip="RES-CH-105 : Passage d’un réseau de chaleur en basse température (PDF - 271.83 Ko) Ouverture dans une nouvelle fenêtre" display="https://www.ecologie.gouv.fr/sites/default/files/RES-CH-105 vA36-3 %C3%A0 compter du 12-10-2020.pdf" xr:uid="{DD4D3CDC-31A1-435A-9985-D4FA0B6EDE7E}"/>
    <hyperlink ref="B35" r:id="rId94" tooltip="RES-CH-106 : Mise en place d’un calorifugeage des canalisations d’un réseau de chaleur (PDF - 411.04 Ko) Ouverture dans une nouvelle fenêtre" display="https://www.ecologie.gouv.fr/sites/default/files/RES-CH-106 v A38-2 %C3%A0 compter du 01-11-2021.pdf" xr:uid="{D7CB272C-6345-4FCF-884F-F129EB1F875D}"/>
    <hyperlink ref="B36" r:id="rId95" tooltip="RES-CH-107 : Isolation de points singuliers sur un réseau de chaleur (PDF - 261.45 Ko) Ouverture dans une nouvelle fenêtre" display="https://www.ecologie.gouv.fr/sites/default/files/RES-CH-107 vA36-3 %C3%A0 compter du 12-10-2020.pdf" xr:uid="{C90BC671-8D6A-4C63-B5F8-E75468DDE4B4}"/>
    <hyperlink ref="B37" r:id="rId96" tooltip="RES-CH-108 : Récupération de chaleur fatale pour valorisation vers un réseau de chaleur ou vers un tiers (France métropolitaine) (PDF - 234.06 Ko) Ouverture dans une nouvelle fenêtre" display="https://www.ecologie.gouv.fr/sites/default/files/RES-CH-108 vA37-3 %C3%A0 compter du 01-04-2021.pdf" xr:uid="{E0A37417-C5A7-4674-A85B-D1700DE472E4}"/>
    <hyperlink ref="B38" r:id="rId97" tooltip="RES-EC-101 : Système de régulation de tension en éclairage extérieur ABROGEE AU 01-04-2022 (PDF - 22.33 Ko) Ouverture dans une nouvelle fenêtre" display="https://www.ecologie.gouv.fr/sites/default/files/RES-EC-101.pdf" xr:uid="{2E61AA53-D403-4E32-B9A3-4509310701D7}"/>
    <hyperlink ref="B39" r:id="rId98" tooltip="RES-EC-102 : Système de maîtrise de la puissance réactive en éclairage extérieur ABROGEE AU 01-04-2022 (PDF - 30.14 Ko) Ouverture dans une nouvelle fenêtre" display="https://www.ecologie.gouv.fr/sites/default/files/RES-EC-102.pdf" xr:uid="{69408092-C3BE-4453-8D70-403C44753A49}"/>
    <hyperlink ref="B40" r:id="rId99" tooltip="RES-EC-103 : Système de variation de puissance en éclairage extérieur (PDF - 22.07 Ko) Ouverture dans une nouvelle fenêtre" display="https://www.ecologie.gouv.fr/sites/default/files/RES-EC-103.pdf" xr:uid="{60D3D272-D775-4B7D-83A1-38FD004C3184}"/>
    <hyperlink ref="B41" r:id="rId100" tooltip="RES-EC-104 : Rénovation d’éclairage extérieur (PDF - 25.19 Ko) Ouverture dans une nouvelle fenêtre" display="https://www.ecologie.gouv.fr/sites/default/files/RES-EC-104.pdf" xr:uid="{E6F1D031-DD14-4F4A-8AD5-694F1165EC5B}"/>
    <hyperlink ref="B42" r:id="rId101" tooltip="RES-EC-107 : Horloge astronomique pour l’éclairage extérieur ABROGEE AU 01-01-2022 (PDF - 22.41 Ko) Ouverture dans une nouvelle fenêtre" display="https://www.ecologie.gouv.fr/sites/default/files/RES-EC-107.pdf" xr:uid="{8B51CB8E-BB12-4A03-AF5A-124148799588}"/>
    <hyperlink ref="B43" r:id="rId102" tooltip="TRA-EQ-101 : Unité de transport intermodal pour le transport combiné rail-route (PDF - 21.54 Ko) Ouverture dans une nouvelle fenêtre" display="https://www.ecologie.gouv.fr/sites/default/files/TRA-EQ-101 v A14-1.pdf" xr:uid="{A02A54DC-5552-45DD-A1F3-E8E578BEE5C0}"/>
    <hyperlink ref="B44" r:id="rId103" tooltip="TRA-EQ-101 - Annexe2 (PDF - 7.34 Ko) Ouverture dans une nouvelle fenêtre" display="https://www.ecologie.gouv.fr/sites/default/files/TRA-EQ-101 - Annexe2.pdf" xr:uid="{D4434814-1A5C-4B92-A84A-8405BFD48C40}"/>
    <hyperlink ref="B45" r:id="rId104" tooltip="TRA-EQ-103 : Télématique embarquée pour le suivi de la conduite d’un véhicule (PDF - 26.18 Ko) Ouverture dans une nouvelle fenêtre" display="https://www.ecologie.gouv.fr/sites/default/files/TRA-EQ-103 v A14-1.pdf" xr:uid="{26505496-FF8B-4DD7-9E8D-B13265DDDB7C}"/>
    <hyperlink ref="B46" r:id="rId105" tooltip="TRA-EQ-103 - Annexe2 (PDF - 7.69 Ko) Ouverture dans une nouvelle fenêtre" display="https://www.ecologie.gouv.fr/sites/default/files/TRA-EQ-103 - Annexe2.pdf" xr:uid="{14E2B6F6-2D0F-4445-A8B7-1B8504F287B1}"/>
    <hyperlink ref="B47" r:id="rId106" tooltip="TRA-EQ-104 : Lubrifiant économiseur d’énergie pour véhicules légers (PDF - 33.08 Ko) Ouverture dans une nouvelle fenêtre" display="https://www.ecologie.gouv.fr/sites/default/files/TRA-EQ-104 v A14-1.pdf" xr:uid="{BEC5F79D-F35F-4217-AF1E-7A9EA97F8DB3}"/>
    <hyperlink ref="B48" r:id="rId107" tooltip="TRA-EQ-104 - Annexe2 (PDF - 7.67 Ko) Ouverture dans une nouvelle fenêtre" display="https://www.ecologie.gouv.fr/sites/default/files/TRA-EQ-104 - Annexe2.pdf" xr:uid="{75B80CA6-6C7A-450F-B896-1F5324D863D9}"/>
    <hyperlink ref="B49" r:id="rId108" tooltip="TRA-EQ-106 : Pneus de véhicules légers à basse résistance au roulement (PDF - 23.4 Ko) Ouverture dans une nouvelle fenêtre" display="https://www.ecologie.gouv.fr/sites/default/files/TRA-EQ-106 v A14-1.pdf" xr:uid="{C6D91C7A-BC69-4583-B6DF-0263195B05E6}"/>
    <hyperlink ref="B50" r:id="rId109" tooltip="TRA-EQ-106 - Annexe2 (PDF - 7.59 Ko) Ouverture dans une nouvelle fenêtre" display="https://www.ecologie.gouv.fr/sites/default/files/TRA-EQ-106 - Annexe2.pdf" xr:uid="{BFCB952E-E90E-43CA-93E9-4A793B465057}"/>
    <hyperlink ref="B51" r:id="rId110" tooltip="TRA-EQ-107 : Unité de transport intermodal pour le transport combiné fluvial-route (PDF - 21.33 Ko) Ouverture dans une nouvelle fenêtre" display="https://www.ecologie.gouv.fr/sites/default/files/TRA-EQ-107 v A17-1.pdf" xr:uid="{17EB94E3-0BEF-41DB-B45B-8B2AA8D73B08}"/>
    <hyperlink ref="B52" r:id="rId111" tooltip="TRA-EQ-107 - Annexe2 (PDF - 7.34 Ko) Ouverture dans une nouvelle fenêtre" display="https://www.ecologie.gouv.fr/sites/default/files/TRA-EQ-107 - Annexe2.pdf" xr:uid="{0FF7369B-318D-4798-93D6-0AFC070A6448}"/>
    <hyperlink ref="B53" r:id="rId112" tooltip="TRA-EQ-108 : Wagon d'autoroute ferroviaire (PDF - 263.14 Ko) Ouverture dans une nouvelle fenêtre" display="https://www.ecologie.gouv.fr/sites/default/files/TRA-EQ-108 vA37-6 %C3%A0 compter du 01-04-2020.pdf" xr:uid="{00934C4F-80D5-417F-9419-CA92BF8355F5}"/>
    <hyperlink ref="B54" r:id="rId113" tooltip="TRA-EQ-109 : Barge fluviale (PDF - 19.55 Ko) Ouverture dans une nouvelle fenêtre" display="https://www.ecologie.gouv.fr/sites/default/files/TRA-EQ-109 v A17-1.pdf" xr:uid="{90D7FE9F-4734-418E-AC9D-B7C600DE18E9}"/>
    <hyperlink ref="B55" r:id="rId114" tooltip="TRA-EQ-109 - Annexe2 (PDF - 7.57 Ko) Ouverture dans une nouvelle fenêtre" display="https://www.ecologie.gouv.fr/sites/default/files/TRA-EQ-109 - Annexe2.pdf" xr:uid="{EC41ABAF-D50D-4D9B-936B-56703373B55B}"/>
    <hyperlink ref="B56" r:id="rId115" tooltip="TRA-EQ-110 : Automoteur fluvial (PDF - 20.41 Ko) Ouverture dans une nouvelle fenêtre" display="https://www.ecologie.gouv.fr/sites/default/files/TRA-EQ-110 v A19-1.pdf" xr:uid="{9FABBED0-A92A-4F1B-A4DF-D3D7ACAE7CE7}"/>
    <hyperlink ref="B57" r:id="rId116" tooltip="TRA-EQ-110 - Annexe2 (PDF - 7.56 Ko) Ouverture dans une nouvelle fenêtre" display="https://www.ecologie.gouv.fr/sites/default/files/TRA-EQ-110 - Annexe2.pdf" xr:uid="{832BB098-D862-4236-889C-2F162CC366C7}"/>
    <hyperlink ref="B58" r:id="rId117" tooltip="TRA-EQ-111 : Groupe frigorifique autonome à haute efficacité énergétique pour camions, semi-remorques, remorques et caisse mobiles frigorifiques (PDF - 99.41 Ko) Ouverture dans une nouvelle fenêtre" display="https://www.ecologie.gouv.fr/sites/default/files/TRA-EQ-111 v A24-1.pdf" xr:uid="{8B68411C-7CF5-47AA-80E9-396EA968F081}"/>
    <hyperlink ref="B59" r:id="rId118" tooltip="TRA-EQ-111 Annexe 2 (PDF - 80.53 Ko) Ouverture dans une nouvelle fenêtre" display="https://www.ecologie.gouv.fr/sites/default/files/TRA-EQ-111 Annexe 2.pdf" xr:uid="{76B22552-C6C1-4321-8422-561F88C61E9D}"/>
    <hyperlink ref="B60" r:id="rId119" tooltip="TRA-EQ-113 : Lubrifiant économiseur d’énergie pour des véhicules de transport de personnes ou de marchandises (PDF - 33.13 Ko) Ouverture dans une nouvelle fenêtre" display="https://www.ecologie.gouv.fr/sites/default/files/TRA-EQ-113 v A14-1.pdf" xr:uid="{84AF1C55-905C-41D6-A806-C7CF8A518873}"/>
    <hyperlink ref="B61" r:id="rId120" tooltip="TRA-EQ-113 - Annexe2 (PDF - 7.59 Ko) Ouverture dans une nouvelle fenêtre" display="https://www.ecologie.gouv.fr/sites/default/files/TRA-EQ-113 - Annexe2.pdf" xr:uid="{25B89A8D-880C-4A61-98F6-F18D4653A91A}"/>
    <hyperlink ref="B62" r:id="rId121" tooltip="TRA-EQ-114 : Remplacement de véhicules par des véhicules neufs performants dans une flotte professionnelle (PDF - 20.79 Ko) Ouverture dans une nouvelle fenêtre" display="https://www.ecologie.gouv.fr/sites/default/files/TRA-EQ-114 v A16-1.pdf" xr:uid="{47201F7E-A14F-43F3-85F6-D85070D9AB93}"/>
    <hyperlink ref="B63" r:id="rId122" tooltip="TRA-EQ-114 - Annexe2 (PDF - 7.53 Ko) Ouverture dans une nouvelle fenêtre" display="https://www.ecologie.gouv.fr/sites/default/files/TRA-EQ-114 - Annexe2.pdf" xr:uid="{54EDFB1F-5427-4BE2-8E60-D115BA5B201B}"/>
    <hyperlink ref="B64" r:id="rId123" tooltip="TRA-EQ-114 Feuille de calcul du montant CEE (XLS - 54.5 Ko) Ouverture dans une nouvelle fenêtre" display="https://www.ecologie.gouv.fr/sites/default/files/TRA-EQ-114 Feuille de calcul du montant CEE vf.xls" xr:uid="{B12FE828-973E-40A9-812D-E4E646B3BE6B}"/>
    <hyperlink ref="B65" r:id="rId124" tooltip="TRA-EQ-115 (PDF - 22.89 Ko) Ouverture dans une nouvelle fenêtre" display="https://www.ecologie.gouv.fr/sites/default/files/TRA-EQ-115 v A14-1.pdf" xr:uid="{7C0EAD0D-5063-4523-A23A-7E7028F42892}"/>
    <hyperlink ref="B66" r:id="rId125" tooltip="TRA-EQ-115 - Annexe2 (PDF - 7.63 Ko) Ouverture dans une nouvelle fenêtre" display="https://www.ecologie.gouv.fr/sites/default/files/TRA-EQ-115 - Annexe2.pdf" xr:uid="{20801F9F-EF71-4886-BE9A-A547D3680644}"/>
    <hyperlink ref="B67" r:id="rId126" tooltip="TRA-EQ-117 : Remplacement de véhicules par des véhicules neufs performants pour les particuliers ou les collectivités  (PDF - 21.6 Ko) Ouverture dans une nouvelle fenêtre" display="https://www.ecologie.gouv.fr/sites/default/files/TRA-EQ-117 v A16-1.pdf" xr:uid="{F0C282E6-3D96-4F98-A70A-4DB0F9155686}"/>
    <hyperlink ref="B68" r:id="rId127" tooltip="TRA-EQ-117 - Annexe2 (PDF - 10.2 Ko) Ouverture dans une nouvelle fenêtre" display="https://www.ecologie.gouv.fr/sites/default/files/TRA-EQ-117 - Annexe2.pdf" xr:uid="{3A920606-7B62-4C42-9675-3DFA4DA08E26}"/>
    <hyperlink ref="B69" r:id="rId128" tooltip="TRA-EQ-118 : Lubrifiant économiseur d’énergie pour la pêche professionnelle (PDF - 46.43 Ko) Ouverture dans une nouvelle fenêtre" display="https://www.ecologie.gouv.fr/sites/default/files/TRA-EQ-118 v A15-1.pdf" xr:uid="{DA05FF68-6AA4-4593-B323-120DC469958A}"/>
    <hyperlink ref="B70" r:id="rId129" tooltip="TRA-EQ-118 - Annexe2 (PDF - 7.56 Ko) Ouverture dans une nouvelle fenêtre" display="https://www.ecologie.gouv.fr/sites/default/files/TRA-EQ-118 - Annexe2.pdf" xr:uid="{EB3203AE-7571-4A92-A3D1-BC3C48B69D9D}"/>
    <hyperlink ref="B71" r:id="rId130" tooltip="TRA-EQ-119 : Optimisation de la combustion et de la propreté des moteurs Diesel (PDF - 35.1 Ko) Ouverture dans une nouvelle fenêtre" display="https://www.ecologie.gouv.fr/sites/default/files/TRA-EQ-119 mod A17-2.pdf" xr:uid="{69FE29B9-99B0-41FF-BA08-16532166B442}"/>
    <hyperlink ref="B72" r:id="rId131" tooltip="TRA-EQ-119 - Annexe2 (PDF - 7.67 Ko) Ouverture dans une nouvelle fenêtre" display="https://www.ecologie.gouv.fr/sites/default/files/TRA-EQ-119 - Annexe2.pdf" xr:uid="{01D088EB-3F83-4449-9332-DEB9584DC9CB}"/>
    <hyperlink ref="B73" r:id="rId132" tooltip="TRA-EQ-120 : Hélice avec tuyère sur une unité de transport fluvial (PDF - 114.42 Ko) Ouverture dans une nouvelle fenêtre" display="https://www.ecologie.gouv.fr/sites/default/files/TRA-EQ-120.pdf" xr:uid="{957A9F18-416C-471C-9249-3A463CBC9903}"/>
    <hyperlink ref="B74" r:id="rId133" tooltip="TRA-EQ-120 - Annexe2 (PDF - 95.12 Ko) Ouverture dans une nouvelle fenêtre" display="https://www.ecologie.gouv.fr/sites/default/files/TRA-EQ-120 - Annexe2.pdf" xr:uid="{891DF0D5-1808-4CAF-AB8C-650FD08B1739}"/>
    <hyperlink ref="B75" r:id="rId134" tooltip="TRA-EQ-121 : Vélo à assistance électrique (PDF - 107.16 Ko) Ouverture dans une nouvelle fenêtre" display="https://www.ecologie.gouv.fr/sites/default/files/TRA-EQ-121.pdf" xr:uid="{92E6C1B5-CE5C-4D75-B0DC-1649444FBEEF}"/>
    <hyperlink ref="B76" r:id="rId135" tooltip="TRA-EQ-122 : « Stop &amp; Start » pour engins automoteurs non routiers neufs (PDF - 168.04 Ko) Ouverture dans une nouvelle fenêtre" display="https://www.ecologie.gouv.fr/sites/default/files/TRA-EQ-122 v A32-1.pdf" xr:uid="{618774F3-3466-45CC-A853-AC6A16D924F1}"/>
    <hyperlink ref="B77" r:id="rId136" tooltip="TRA-EQ-123 : Simulateur de conduite (PDF - 240.73 Ko) Ouverture dans une nouvelle fenêtre" display="https://www.ecologie.gouv.fr/sites/default/files/TRA-EQ-123 v A38-2 %C3%A0 compter du 01-11-2021.pdf" xr:uid="{2DA3321B-4165-4373-8C76-7DA99BCE7C21}"/>
    <hyperlink ref="B78" r:id="rId137" tooltip="TRA-EQ-124 : Branchement électrique des navires et bateaux à quai (PDF - 172.82 Ko) Ouverture dans une nouvelle fenêtre" display="https://www.ecologie.gouv.fr/sites/default/files/TRA-EQ-124 v A35-1.pdf" xr:uid="{AF4048EF-890A-4110-8144-301E5A437473}"/>
    <hyperlink ref="B79" r:id="rId138" tooltip="TRA-EQ-125 : « Stop &amp; Start » pour véhicules ferroviaires (PDF - 236.48 Ko) Ouverture dans une nouvelle fenêtre" display="https://www.ecologie.gouv.fr/sites/default/files/TRA-EQ-125 v A38-1 %C3%A0 compter du 31-07-2021.pdf" xr:uid="{EF9386DD-6C26-4A7D-8F61-39A983ADCFA4}"/>
    <hyperlink ref="B80" r:id="rId139" tooltip="TRA-EQ-125 - Annexe2 (PDF - 210.06 Ko) Ouverture dans une nouvelle fenêtre" display="https://www.ecologie.gouv.fr/sites/default/files/TRA-EQ-125 v A38-1 %C3%A0 compter du 31-07-2021 - Annexe2.pdf" xr:uid="{15E1C53D-56CB-4D5D-AA27-46BF85687D1A}"/>
    <hyperlink ref="B81" r:id="rId140" tooltip="TRA-EQ-125 vA40-2 à compter du 01-04-2022 (PDF - 235.3 Ko) Ouverture dans une nouvelle fenêtre" display="https://www.ecologie.gouv.fr/sites/default/files/TRA-EQ-125 vA40-2 %C3%A0 compter du 01-04-2022.pdf" xr:uid="{CA53ADCF-68CA-447D-AD39-01AC9346CCBB}"/>
    <hyperlink ref="B82" r:id="rId141" tooltip="TRA-EQ-125 vA40-2 à compter du 01-04-2022 - Annexe 2 (PDF - 210.06 Ko) Ouverture dans une nouvelle fenêtre" display="https://www.ecologie.gouv.fr/sites/default/files/TRA-EQ-125 vA40-2 %C3%A0 compter du 01-04-2022 - Annexe 2.pdf" xr:uid="{DEE7A310-B682-456E-8819-96F9B56B7523}"/>
    <hyperlink ref="B83" r:id="rId142" tooltip="TRA-EQ-126 : Remotorisation en propulsion électrique ou hybride d’un bateau naviguant en eaux intérieures (PDF - 280.62 Ko) Ouverture dans une nouvelle fenêtre" display="https://www.ecologie.gouv.fr/sites/default/files/TRA-EQ-126.pdf" xr:uid="{443FEA82-FF40-4D39-BB90-9551DEE1BF0B}"/>
    <hyperlink ref="B84" r:id="rId143" tooltip="TRA-SE-101 : Formation d’un chauffeur de transport à la conduite économe (PDF - 29.82 Ko) Ouverture dans une nouvelle fenêtre" display="https://www.ecologie.gouv.fr/sites/default/files/TRA-SE-101 v A14-1.pdf" xr:uid="{B668D4EA-20FA-48E4-9359-8EC241EFCEB7}"/>
    <hyperlink ref="B85" r:id="rId144" tooltip="TRA-SE-101 - Annexe2 (PDF - 7.64 Ko) Ouverture dans une nouvelle fenêtre" display="https://www.ecologie.gouv.fr/sites/default/files/TRA-SE-101 - Annexe2.pdf" xr:uid="{35B68339-82D6-4E4D-9EFD-5CC812B3779C}"/>
    <hyperlink ref="B86" r:id="rId145" tooltip="TRA-SE-102 : Formation d’un chauffeur de véhicule léger à la conduite économe (PDF - 28.44 Ko) Ouverture dans une nouvelle fenêtre" display="https://www.ecologie.gouv.fr/sites/default/files/TRA-SE-102 v A14-1.pdf" xr:uid="{BBD7CD9C-988A-4EF7-9DF6-66691769D03E}"/>
    <hyperlink ref="B87" r:id="rId146" tooltip="TRA-SE-102 - Annexe2 (PDF - 7.63 Ko) Ouverture dans une nouvelle fenêtre" display="https://www.ecologie.gouv.fr/sites/default/files/TRA-SE-102 - Annexe2.pdf" xr:uid="{48BCD694-6AB9-49DB-A4AA-9A1C0838DC48}"/>
    <hyperlink ref="B88" r:id="rId147" tooltip="TRA-SE-104 : Station de gonflage des pneumatiques (PDF - 24.38 Ko) Ouverture dans une nouvelle fenêtre" display="https://www.ecologie.gouv.fr/sites/default/files/TRA-SE-104 v A14-1.pdf" xr:uid="{BB955962-A7EB-46A2-A543-5F5D7EE6E6FE}"/>
    <hyperlink ref="B89" r:id="rId148" tooltip="TRA-SE-104 - Annexe2 (PDF - 7.72 Ko) Ouverture dans une nouvelle fenêtre" display="https://www.ecologie.gouv.fr/sites/default/files/TRA-SE-104 - Annexe2.pdf" xr:uid="{F478624F-1DE3-4496-8435-F34625F47044}"/>
    <hyperlink ref="B90" r:id="rId149" tooltip="TRA-SE-105 : Recreusage des pneumatiques (PDF - 17.6 Ko) Ouverture dans une nouvelle fenêtre" display="https://www.ecologie.gouv.fr/sites/default/files/TRA-SE-105 v A14-1.pdf" xr:uid="{64FB50FE-2E9E-44E2-9187-11F3AE75C957}"/>
    <hyperlink ref="B91" r:id="rId150" tooltip="TRA-SE-105 - Annexe2 (PDF - 7.53 Ko) Ouverture dans une nouvelle fenêtre" display="https://www.ecologie.gouv.fr/sites/default/files/TRA-SE-105 - Annexe2.pdf" xr:uid="{3C73EBF3-EDDC-4BAF-9ADF-78689FFFCB9C}"/>
    <hyperlink ref="B92" r:id="rId151" tooltip="TRA-SE-106 : Mesure et optimisation des consommations de carburant d’une unité de transport fluvial (PDF - 29.09 Ko) Ouverture dans une nouvelle fenêtre" display="https://www.ecologie.gouv.fr/sites/default/files/TRA-SE-106 mod v.A19.2.pdf" xr:uid="{26CED1ED-BB4B-4638-BA54-9CB75CA7E9CE}"/>
    <hyperlink ref="B93" r:id="rId152" tooltip="TRA-SE-106 - Annexe2 (PDF - 7.6 Ko) Ouverture dans une nouvelle fenêtre" display="https://www.ecologie.gouv.fr/sites/default/files/TRA-SE-106 - Annexe2.pdf" xr:uid="{6882C560-1F96-4661-A333-D1E2E468BE67}"/>
    <hyperlink ref="B94" r:id="rId153" tooltip="TRA-SE-107 : Carénage sur une unité de transport fluvial (PDF - 26.44 Ko) Ouverture dans une nouvelle fenêtre" display="https://www.ecologie.gouv.fr/sites/default/files/TRA-SE-107 v A19-1.pdf" xr:uid="{75B30756-7D75-437B-8D18-8008505B27E5}"/>
    <hyperlink ref="B95" r:id="rId154" tooltip="TRA-SE-107 - Annexe2 (PDF - 7.6 Ko) Ouverture dans une nouvelle fenêtre" display="https://www.ecologie.gouv.fr/sites/default/files/TRA-SE-107 - Annexe2.pdf" xr:uid="{A3259E6A-2709-4356-ABE3-4F90872845C7}"/>
    <hyperlink ref="B96" r:id="rId155" tooltip="TRA-SE-108 : Gestion externalisée de la globalité du poste pneumatique (Véhicules de transport de marchandises) (PDF - 15.7 Ko) Ouverture dans une nouvelle fenêtre" display="https://www.ecologie.gouv.fr/sites/default/files/TRA-SE-108 v A14-1.pdf" xr:uid="{969C47F1-D459-4747-95E0-AF36F2455A03}"/>
    <hyperlink ref="B97" r:id="rId156" tooltip="TRA-SE-108 - Annexe2 (PDF - 7.63 Ko) Ouverture dans une nouvelle fenêtre" display="https://www.ecologie.gouv.fr/sites/default/files/TRA-SE-108 - Annexe2.pdf" xr:uid="{315D48E2-1830-4A85-B274-373E69311451}"/>
    <hyperlink ref="B98" r:id="rId157" tooltip="TRA-SE-109 : Gestion externalisée de la globalité du poste pneumatique (Véhicules de transport de personnes) (PDF - 14.99 Ko) Ouverture dans une nouvelle fenêtre" display="https://www.ecologie.gouv.fr/sites/default/files/TRA-SE-109 v A14-1.pdf" xr:uid="{787A2092-85A0-41C1-B43C-96D2EFF7CA94}"/>
    <hyperlink ref="B99" r:id="rId158" tooltip="TRA-SE-109 - Annexe2 (PDF - 7.61 Ko) Ouverture dans une nouvelle fenêtre" display="https://www.ecologie.gouv.fr/sites/default/files/TRA-SE-109 - Annexe2.pdf" xr:uid="{6E05A222-F8E1-42FE-BB9B-98A17384A8FA}"/>
    <hyperlink ref="B100" r:id="rId159" tooltip="TRA-SE-110 : Gestion optimisée de la globalité du poste pneumatique (Véhicules de transport de marchandises) (PDF - 30.04 Ko) Ouverture dans une nouvelle fenêtre" display="https://www.ecologie.gouv.fr/sites/default/files/TRA-SE-110 v A14-1.pdf" xr:uid="{E023760A-71F4-457C-8BF3-0C2073EB4151}"/>
    <hyperlink ref="B101" r:id="rId160" tooltip="TRA-SE-110 - Annexe2 (PDF - 7.66 Ko) Ouverture dans une nouvelle fenêtre" display="https://www.ecologie.gouv.fr/sites/default/files/TRA-SE-110 - Annexe2.pdf" xr:uid="{2D8A0334-A86B-43F3-8596-B5B6EDDD9D2F}"/>
    <hyperlink ref="B102" r:id="rId161" tooltip="TRA-SE-111 : Gestion optimisée de la globalité du poste pneumatique (Véhicules de transport de personnes) (PDF - 14.05 Ko) Ouverture dans une nouvelle fenêtre" display="https://www.ecologie.gouv.fr/sites/default/files/TRA-SE-111 v A14-1.pdf" xr:uid="{4A982B54-4424-470A-9328-EA643BE5365A}"/>
    <hyperlink ref="B103" r:id="rId162" tooltip="TRA-SE-111 - Annexe2 (PDF - 7.62 Ko) Ouverture dans une nouvelle fenêtre" display="https://www.ecologie.gouv.fr/sites/default/files/TRA-SE-111 - Annexe2.pdf" xr:uid="{A76598FB-C78F-4059-A692-F9EBC8CE7820}"/>
    <hyperlink ref="B104" r:id="rId163" tooltip="TRA-SE-112 : Service d’autopartage en boucle (PDF - 24.44 Ko) Ouverture dans une nouvelle fenêtre" display="https://www.ecologie.gouv.fr/sites/default/files/TRA-SE-112 v A15-1.pdf" xr:uid="{F418DECB-AC64-4A80-AB4D-7D036E862DB2}"/>
    <hyperlink ref="B105" r:id="rId164" tooltip="TRA-SE-112 - Annexe2 (PDF - 7.63 Ko) Ouverture dans une nouvelle fenêtre" display="https://www.ecologie.gouv.fr/sites/default/files/TRA-SE-112 - Annexe2.pdf" xr:uid="{1B0D73EE-29E8-4112-8ADD-B8603CA1BD44}"/>
    <hyperlink ref="B106" r:id="rId165" tooltip="TRA-SE-113 : Suivi des consommations de carburants grâce à des cartes privatives (PDF - 28.46 Ko) Ouverture dans une nouvelle fenêtre" display="https://www.ecologie.gouv.fr/sites/default/files/TRA-SE-113 v A14-1.pdf" xr:uid="{A24B53B4-2558-4438-8939-99BD1F384FF5}"/>
    <hyperlink ref="B107" r:id="rId166" tooltip="TRA-SE-113 - Annexe2 (PDF - 7.61 Ko) Ouverture dans une nouvelle fenêtre" display="https://www.ecologie.gouv.fr/sites/default/files/TRA-SE-113 - Annexe2.pdf" xr:uid="{7DA99749-2320-41FE-8A77-DB09E4BB746C}"/>
    <hyperlink ref="B108" r:id="rId167" tooltip="TRA-SE-114 vA47-1 à compter du 01-01-2023 (PDF - 265.86 Ko) Ouverture dans une nouvelle fenêtre" display="https://www.ecologie.gouv.fr/sites/default/files/TRA-SE-114.pdf" xr:uid="{4C5D1DDA-7FD9-494B-A79A-5C7C30325F77}"/>
    <hyperlink ref="B109" r:id="rId168" tooltip="TRA-SE-115 vA47-1 à compter du 01-01-2023 (PDF - 269.06 Ko) Ouverture dans une nouvelle fenêtre" display="https://www.ecologie.gouv.fr/sites/default/files/TRA-SE-115.pdf" xr:uid="{0B9EF75C-0788-4269-970C-9654EEA5D6ED}"/>
    <hyperlink ref="B110" r:id="rId169" tooltip="TRA-SE-116 vA49-1 à compter du 29-10-2022 (PDF - 262.84 Ko) Ouverture dans une nouvelle fenêtre" display="https://www.ecologie.gouv.fr/sites/default/files/TRA-SE-116.pdf" xr:uid="{7CC106DA-7B73-4EE2-8FAD-B7253B7A5EE0}"/>
    <hyperlink ref="B178" r:id="rId170" tooltip="BAT-EN-101 : Isolation de combles ou de toitures (PDF - 379.2 Ko) Ouverture dans une nouvelle fenêtre" display="https://www.ecologie.gouv.fr/sites/default/files/BAT-EN-101 v A33-3 %C3%A0 compter du 01 septembre 2020.pdf" xr:uid="{D28518BF-6004-451C-9694-7021FAAA2329}"/>
    <hyperlink ref="B179" r:id="rId171" tooltip="BAT-EN-102 : Isolation des murs (PDF - 116.62 Ko) Ouverture dans une nouvelle fenêtre" display="https://www.ecologie.gouv.fr/sites/default/files/BAT-EN-102 v A27-2 %C3%A0 compter du 01-04-2018.pdf" xr:uid="{A6631378-D83E-4513-802A-70C0DD3A3A92}"/>
    <hyperlink ref="B180" r:id="rId172" tooltip="BAT-EN-103 : Isolation d'un plancher (PDF - 385.75 Ko) Ouverture dans une nouvelle fenêtre" display="https://www.ecologie.gouv.fr/sites/default/files/BAT-EN-103 v A33-3 %C3%A0 compter du 01 septembre 2020.pdf" xr:uid="{CEC8D016-7539-468B-8D32-FE123656DD99}"/>
    <hyperlink ref="B181" r:id="rId173" tooltip="BAT-EN-104 : Fenêtre ou porte-fenêtre complète avec vitrage isolant (PDF - 111.66 Ko) Ouverture dans une nouvelle fenêtre" display="https://www.ecologie.gouv.fr/sites/default/files/BAT-EN-104 v A27-2 %C3%A0 compter du 01-04-2018.pdf" xr:uid="{0EE9D26A-245D-435E-B4BD-DBEFB1335281}"/>
    <hyperlink ref="B182" r:id="rId174" tooltip="BAT-EN-106 : Isolation de combles ou de toitures (France métropolitaine) (PDF - 319.01 Ko) Ouverture dans une nouvelle fenêtre" display="https://www.ecologie.gouv.fr/sites/default/files/BAT-EN-106 v A33-2 %C3%A0 compter du 01 septembre 2020.pdf" xr:uid="{34171E68-62E1-440D-AD1D-DC0A85DB8676}"/>
    <hyperlink ref="B183" r:id="rId175" tooltip="BAT-EN-107 : Isolation des toitures-terrasses (PDF - 109.92 Ko) Ouverture dans une nouvelle fenêtre" display="https://www.ecologie.gouv.fr/sites/default/files/BAT-EN-107 v A27-2 %C3%A0 compter du 01-04-2018.pdf" xr:uid="{C8E4F0FA-8DA3-4B4D-BC1E-7BB7277EE33F}"/>
    <hyperlink ref="B184" r:id="rId176" tooltip="BAT-EN-108 : Isolation des murs (France d’outre-mer) (PDF - 21.08 Ko) Ouverture dans une nouvelle fenêtre" display="https://www.ecologie.gouv.fr/sites/default/files/BAT-EN-108.pdf" xr:uid="{79A38875-C5BB-4CC2-873B-511791CAD392}"/>
    <hyperlink ref="B185" r:id="rId177" tooltip="BAT-EN-109 : Réduction des apports solaires par la toiture (France d’outre-mer) (PDF - 99.71 Ko) Ouverture dans une nouvelle fenêtre" display="https://www.ecologie.gouv.fr/sites/default/files/BAT-EN-109.pdf" xr:uid="{93B329E7-C760-4F1F-BF0F-DCCC1F32C9A3}"/>
    <hyperlink ref="B186" r:id="rId178" tooltip="BAT-EN-110 : Protections des baies contre le rayonnement solaire (France d'outre-mer) (PDF - 95.32 Ko) Ouverture dans une nouvelle fenêtre" display="https://www.ecologie.gouv.fr/sites/default/files/BAT-EN-110.pdf" xr:uid="{9B2C4367-7045-4DEB-9697-8ECF3D3D35DC}"/>
    <hyperlink ref="B187" r:id="rId179" tooltip="BAT-EN-111 : Fenêtre ou porte-fenêtre complète avec vitrage pariétodynamique (France métropolitaine) (PDF - 242.61 Ko) Ouverture dans une nouvelle fenêtre" display="https://www.ecologie.gouv.fr/sites/default/files/BAT-EN-111 v A38-1 %C3%A0 compter du 31-07-2021.pdf" xr:uid="{FC4B11BD-1202-4298-A21D-4734CE5D6E51}"/>
    <hyperlink ref="B188" r:id="rId180" tooltip="BAT-EN-112 : Revêtements réflectifs en toiture (PDF - 234.72 Ko) Ouverture dans une nouvelle fenêtre" display="https://www.ecologie.gouv.fr/sites/default/files/BAT-EN-112 v A38-1 %C3%A0 compter du 31-07-2021.pdf" xr:uid="{74A66594-9893-4481-AE8A-7E5721C17D41}"/>
    <hyperlink ref="B189" r:id="rId181" tooltip="BAT-EQ-117 vA40-2 à compter du 01-04-2022 (PDF - 444.85 Ko) Ouverture dans une nouvelle fenêtre" display="https://www.ecologie.gouv.fr/sites/default/files/BAT-EQ-117 vA40-2 %C3%A0 compter du 01-04-2022.pdf" xr:uid="{9AAA888D-FF85-4060-B756-82B0EE3D51B1}"/>
    <hyperlink ref="B190" r:id="rId182" tooltip="BAT-EQ-123 : Moto-variateur synchrone à aimants permanents ou à réluctance (PDF - 80.39 Ko) Ouverture dans une nouvelle fenêtre" display="https://www.ecologie.gouv.fr/sites/default/files/BAT-EQ-123 v A25-2 apr%C3%A8s le 01-04-2017.pdf" xr:uid="{EDD46AA5-4C46-4204-8150-C94DB0C65F4E}"/>
    <hyperlink ref="B191" r:id="rId183" tooltip="BAT-EQ-124 : Fermeture des meubles frigorifiques de vente à température positive (PDF - 18.51 Ko) Ouverture dans une nouvelle fenêtre" display="https://www.ecologie.gouv.fr/sites/default/files/BAT-EQ-124.pdf" xr:uid="{E0550700-1750-4CF5-A916-19945D504DC8}"/>
    <hyperlink ref="B192" r:id="rId184" tooltip="BAT-EQ-125 : Fermeture des meubles frigorifiques de vente à température négative (PDF - 105.11 Ko) Ouverture dans une nouvelle fenêtre" display="https://www.ecologie.gouv.fr/sites/default/files/BAT-EQ-125.pdf" xr:uid="{FAD49F1D-3330-477C-A6EC-99DB9B6A383A}"/>
    <hyperlink ref="B193" r:id="rId185" tooltip="BAT-EQ-127 vA40-4 à compter du 01-04-2022 (PDF - 265.25 Ko) Ouverture dans une nouvelle fenêtre" display="https://www.ecologie.gouv.fr/sites/default/files/BAT-EQ-127 vA40-4 %C3%A0 compter du 01-04-2022.pdf" xr:uid="{65F9121E-E047-4D20-B11E-701031234FC9}"/>
    <hyperlink ref="B194" r:id="rId186" tooltip="BAT-EQ-129 : Lanterneaux d’éclairage zénithal (France Métropolitaine) (PDF - 125.2 Ko) Ouverture dans une nouvelle fenêtre" display="https://www.ecologie.gouv.fr/sites/default/files/BAT-EQ-129.pdf" xr:uid="{2A79CEA2-6C41-4015-954A-B0FDE5601A10}"/>
    <hyperlink ref="B195" r:id="rId187" tooltip="BAT-EQ-130 : Système de condensation frigorifique à haute efficacité (PDF - 108.51 Ko) Ouverture dans une nouvelle fenêtre" display="https://www.ecologie.gouv.fr/sites/default/files/BAT-EQ-130.pdf" xr:uid="{6FB3C5C9-14F2-4136-A878-523969FAE83B}"/>
    <hyperlink ref="B196" r:id="rId188" tooltip="BAT-EQ-131 : Conduits de lumière naturelle (PDF - 21.83 Ko) Ouverture dans une nouvelle fenêtre" display="https://www.ecologie.gouv.fr/sites/default/files/BAT-EQ-131.pdf" xr:uid="{CBB3DB77-F575-4A14-8DC8-72AAAD1841A6}"/>
    <hyperlink ref="B197" r:id="rId189" tooltip="BAT-EQ-133 : Systèmes hydro-économes (France métropolitaine) (PDF - 22.43 Ko) Ouverture dans une nouvelle fenêtre" display="https://www.ecologie.gouv.fr/sites/default/files/BAT-EQ-133.pdf" xr:uid="{1E006864-91D8-483D-823D-3D57727F5BF6}"/>
    <hyperlink ref="B198" r:id="rId190" tooltip="BAT-EQ-134 vA40-1 à compter du 29-12-2021 (PDF - 251.19 Ko) Ouverture dans une nouvelle fenêtre" display="https://www.ecologie.gouv.fr/sites/default/files/BAT-EQ-134 vA40-1 %C3%A0 compter du 29-12-2021.pdf" xr:uid="{027D2945-BFA7-47F1-A934-0C10C838348D}"/>
    <hyperlink ref="B199" r:id="rId191" tooltip="BAT-SE-103 : Réglage des organes d’équilibrage d’une installation de chauffage à eau chaude (PDF - 18.8 Ko) Ouverture dans une nouvelle fenêtre" display="https://www.ecologie.gouv.fr/sites/default/files/BAT-SE-103.pdf" xr:uid="{1957AAD6-E074-4C64-A652-B1785D5E4EEB}"/>
    <hyperlink ref="B200" r:id="rId192" tooltip="BAT-SE-104 : Contrat de Performance Energétique Services (CPE Services) Chauffage (PDF - 153.77 Ko) Ouverture dans une nouvelle fenêtre" display="https://www.ecologie.gouv.fr/sites/default/files/BAT-SE-104.pdf" xr:uid="{9501F9A5-0C8B-4251-B1B6-B65E6EAEC334}"/>
    <hyperlink ref="B201" r:id="rId193" tooltip="BAT-SE-105 : Abaissement de la température de retour vers un réseau de chaleur (PDF - 166.98 Ko) Ouverture dans une nouvelle fenêtre" display="https://www.ecologie.gouv.fr/sites/default/files/BAT-SE-105 v A32-1.pdf" xr:uid="{3D7E8DB4-5EF4-40F6-B5F5-118668F861CD}"/>
    <hyperlink ref="B202" r:id="rId194" tooltip="BAT-TH-102 : Chaudière collective à haute performance énergétique (PDF - 123.03 Ko) Ouverture dans une nouvelle fenêtre" display="https://www.ecologie.gouv.fr/sites/default/files/BAT-TH-102 v A28-2 %C3%A0 compter du 01-01-2019.pdf" xr:uid="{2BF9F808-77C8-4A2B-A8C7-E3957F4B23AF}"/>
    <hyperlink ref="B203" r:id="rId195" tooltip="BAT-TH-103 : Plancher chauffant hydraulique à basse température (PDF - 118.31 Ko) Ouverture dans une nouvelle fenêtre" display="https://www.ecologie.gouv.fr/sites/default/files/BAT-TH-103 v A31-2 %C3%A0 compter du 01-10-2019.pdf" xr:uid="{845760EA-18BF-43F4-B8DB-F690AA7F4BB1}"/>
    <hyperlink ref="B204" r:id="rId196" tooltip="BAT-TH-104 : Robinet thermostatique (PDF - 159.74 Ko) Ouverture dans une nouvelle fenêtre" display="https://www.ecologie.gouv.fr/sites/default/files/BAT-TH-104 v A32-2 %C3%A0 compter du 01-04-2020.pdf" xr:uid="{F68B5196-0323-4ECA-9919-64C8D4DB845E}"/>
    <hyperlink ref="B205" r:id="rId197" tooltip="BAT-TH-105 : Radiateur basse température pour un chauffage central (PDF - 160.24 Ko) Ouverture dans une nouvelle fenêtre" display="https://www.ecologie.gouv.fr/sites/default/files/BAT-TH-105 v A32-2 %C3%A0 compter du 01-04-2020.pdf" xr:uid="{A65417F3-DCC3-4F11-9D98-65AC7578C9B9}"/>
    <hyperlink ref="B206" r:id="rId198" tooltip="BAT-TH-108 : Système de régulation par programmation d’intermittence (PDF - 94.25 Ko) Ouverture dans une nouvelle fenêtre" display="https://www.ecologie.gouv.fr/sites/default/files/BAT-TH-108.pdf" xr:uid="{051C4703-2315-42A3-AFF4-A8BD29A7024A}"/>
    <hyperlink ref="B207" r:id="rId199" tooltip="BAT-TH-109 : Optimiseur de relance en chauffage collectif comprenant une fonction auto-adaptative (PDF - 121.54 Ko) Ouverture dans une nouvelle fenêtre" display="https://www.ecologie.gouv.fr/sites/default/files/BAT-TH-109 v A31-2 %C3%A0 compter du 01-10-2019.pdf" xr:uid="{78D1DA0F-4E58-44A5-83A2-6F37F274C58D}"/>
    <hyperlink ref="B208" r:id="rId200" tooltip="BAT-TH-110 : Récupérateur de chaleur à condensation (PDF - 25.73 Ko) Ouverture dans une nouvelle fenêtre" display="https://www.ecologie.gouv.fr/sites/default/files/BAT-TH-110.pdf" xr:uid="{DC510770-72CA-49C2-BD4B-8650C0685125}"/>
    <hyperlink ref="B209" r:id="rId201" tooltip="BAT-TH-111 : Chauffe-eau solaire collectif (France métropolitaine) (PDF - 21.42 Ko) Ouverture dans une nouvelle fenêtre" display="https://www.ecologie.gouv.fr/sites/default/files/BAT-TH-111.pdf" xr:uid="{8D126BD7-75CB-44D4-9CCC-06AAFACCA6D2}"/>
    <hyperlink ref="B210" r:id="rId202" tooltip="BAT-TH-112 : Système de variation électronique de vitesse sur un moteur asynchrone (PDF - 95.28 Ko) Ouverture dans une nouvelle fenêtre" display="https://www.ecologie.gouv.fr/sites/default/files/BAT-TH-112 v A22-2.pdf" xr:uid="{CD15C071-7FD2-4D19-9110-30C8D3E2873B}"/>
    <hyperlink ref="B211" r:id="rId203" tooltip="BAT-TH-113 : Pompe à chaleur de type air/eau ou eau/eau (PDF - 122.42 Ko) Ouverture dans une nouvelle fenêtre" display="https://www.ecologie.gouv.fr/sites/default/files/BAT-TH-113 v A28-3 %C3%A0 compter du 01-01-2019.pdf" xr:uid="{1B3FF7E2-AA2A-457A-8837-D06509A0C9BE}"/>
    <hyperlink ref="B212" r:id="rId204" tooltip="BAT-TH-115 : Climatiseur performant (France d’outre-mer) (PDF - 21.73 Ko) Ouverture dans une nouvelle fenêtre" display="https://www.ecologie.gouv.fr/sites/default/files/BAT-TH-115 v A15-2.pdf" xr:uid="{7D656A8D-7D3C-4C53-BD24-17B8D316E894}"/>
    <hyperlink ref="B213" r:id="rId205" tooltip="BAT-TH-116 : Système de gestion technique du bâtiment pour le chauffage, l’eau chaude sanitaire, le refroidissement/climatisation, l’éclairage et les auxiliaires (PDF - 253.81 Ko) Ouverture dans une nouvelle fenêtre" display="https://www.ecologie.gouv.fr/sites/default/files/BAT-TH-116 v A38-3 %C3%A0 compter du 01-11-2021.pdf" xr:uid="{F425D282-4266-45AF-A18B-F8BA14DB9A81}"/>
    <hyperlink ref="B214" r:id="rId206" tooltip="BAT-TH-121 : Chauffe-eau solaire (France d’outre-mer) (PDF - 181.43 Ko) Ouverture dans une nouvelle fenêtre" display="https://www.ecologie.gouv.fr/sites/default/files/BAT-TH-121 v A35-3 %C3%A0 compter du 01-10-2020.pdf" xr:uid="{374AFC65-5D9C-4D86-AEA6-BE22687487CA}"/>
    <hyperlink ref="B215" r:id="rId207" tooltip="BAT-TH-122 : Programmateur d’intermittence pour la climatisation (France d’outre-mer) (PDF - 93.37 Ko) Ouverture dans une nouvelle fenêtre" display="https://www.ecologie.gouv.fr/sites/default/files/BAT-TH-122.pdf" xr:uid="{06F7183F-CAAB-4B46-BD34-99FF3F0EAE3D}"/>
    <hyperlink ref="B216" r:id="rId208" tooltip="BAT-TH-125 : Ventilation mécanique simple flux à débit d’air constant ou modulé (PDF - 167.08 Ko) Ouverture dans une nouvelle fenêtre" display="https://www.ecologie.gouv.fr/sites/default/files/BAT-TH-125 v A32-2 %C3%A0 compter du 01-04-2020.pdf" xr:uid="{AC73F8FF-E1AC-4831-AE4E-AD0E3C78CA4A}"/>
    <hyperlink ref="B217" r:id="rId209" tooltip="BAT-TH-126 : Ventilation mécanique double flux avec échangeur à débit d’air constant ou modulé (PDF - 172.19 Ko) Ouverture dans une nouvelle fenêtre" display="https://www.ecologie.gouv.fr/sites/default/files/BAT-TH-126 v A32-2 %C3%A0 compter du 01-04-2020.pdf" xr:uid="{216A3CCA-44AF-4975-9061-618EC1E822DE}"/>
    <hyperlink ref="B218" r:id="rId210" tooltip="BAT-TH-127 : Raccordement d’un bâtiment tertiaire à un réseau de chaleur (PDF - 260.77 Ko) Ouverture dans une nouvelle fenêtre" display="https://www.ecologie.gouv.fr/sites/default/files/BAT-TH-127 v A35-3 %C3%A0 compter du 01-10-2020.pdf" xr:uid="{3973E2DD-EF27-4DBD-8C49-1E5F7C3B7A85}"/>
    <hyperlink ref="B219" r:id="rId211" tooltip="BAT-TH-134 : Système de régulation sur un groupe de production de froid permettant d’avoir une haute pression flottante (France métropolitaine) (PDF - 101 Ko) Ouverture dans une nouvelle fenêtre" display="https://www.ecologie.gouv.fr/sites/default/files/BAT-TH-134.pdf" xr:uid="{055C677D-ABF4-4513-90D5-A20CFB636E37}"/>
    <hyperlink ref="B220" r:id="rId212" tooltip="BAT-TH-135 : Système de régulation sur un groupe de production de froid permettant d’avoir une haute pression flottante (France d’outre-mer) (PDF - 122.58 Ko) Ouverture dans une nouvelle fenêtre" display="https://www.ecologie.gouv.fr/sites/default/files/BAT-TH-135.pdf" xr:uid="{674F5103-01AD-4CA1-AC15-AA38124C67E0}"/>
    <hyperlink ref="B221" r:id="rId213" tooltip="BAT-TH-139 : Système de récupération de chaleur sur un groupe de production de froid (PDF - 246.16 Ko) Ouverture dans une nouvelle fenêtre" display="https://www.ecologie.gouv.fr/sites/default/files/BAT-TH-139 v A35-3 %C3%A0 compter du 01-10-2020.pdf" xr:uid="{1D3D260E-34AC-43AF-B866-9DE894C7B65A}"/>
    <hyperlink ref="B222" r:id="rId214" tooltip="BAT-TH-140 : Pompe à chaleur à absorption de type air/eau ou eau/eau (PDF - 124.38 Ko) Ouverture dans une nouvelle fenêtre" display="https://www.ecologie.gouv.fr/sites/default/files/BAT-TH-140 v A28-2 %C3%A0 compter du 01-01-2019.pdf" xr:uid="{61D88391-49BD-4D89-B745-51DC8501BB83}"/>
    <hyperlink ref="B223" r:id="rId215" tooltip="BAT-TH-141 : Pompe à chaleur à moteur gaz de type air/eau (PDF - 123.34 Ko) Ouverture dans une nouvelle fenêtre" display="https://www.ecologie.gouv.fr/sites/default/files/BAT-TH-141 v A28-2 %C3%A0 compter du 01-01-2019.pdf" xr:uid="{B7DC2AC1-916B-43D0-A0C8-9856A842B739}"/>
    <hyperlink ref="B224" r:id="rId216" tooltip="BAT-TH-142 : Système de déstratification d’air (PDF - 268.49 Ko) Ouverture dans une nouvelle fenêtre" display="https://www.ecologie.gouv.fr/sites/default/files/BAT-TH-142 v A38-2 %C3%A0 compter du 01-11-2021.pdf" xr:uid="{CB94EC53-6E69-4137-87C6-1260513B796E}"/>
    <hyperlink ref="B225" r:id="rId217" tooltip="BAT-TH-143 : Ventilo-convecteurs haute performance (PDF - 22.21 Ko) Ouverture dans une nouvelle fenêtre" display="https://www.ecologie.gouv.fr/sites/default/files/BAT-TH-143.pdf" xr:uid="{A18AEA2C-BDB4-4CB9-810D-DB4235DEAA98}"/>
    <hyperlink ref="B226" r:id="rId218" tooltip="BAT-TH-145 : Système de régulation sur un groupe de production de froid permettant d’avoir une basse pression flottante (France métropolitaine) (PDF - 98.89 Ko) Ouverture dans une nouvelle fenêtre" display="https://www.ecologie.gouv.fr/sites/default/files/BAT-TH-145.pdf" xr:uid="{A8AD384E-074A-445C-B890-70ACC3CE2B71}"/>
    <hyperlink ref="B227" r:id="rId219" tooltip="BAT-TH-146 vA50-3 à compter du 01-04-2023 (PDF - 235.38 Ko) Ouverture dans une nouvelle fenêtre" display="https://www.ecologie.gouv.fr/sites/default/files/BAT-TH-146 vA50-3 %C3%A0 compter du 01-04-2023.pdf" xr:uid="{483A4644-6244-4D18-A632-8DB4A69EC41F}"/>
    <hyperlink ref="B228" r:id="rId220" tooltip="BAT-TH-153 : Système de confinement des allées froides et allées chaudes dans un Data Center (PDF - 122.94 Ko) Ouverture dans une nouvelle fenêtre" display="https://www.ecologie.gouv.fr/sites/default/files/BAT-TH-153.pdf" xr:uid="{F25C3F9D-F3B8-4F00-B2BE-D996F9EA8379}"/>
    <hyperlink ref="B229" r:id="rId221" tooltip="BAT-TH-154 : Récupération instantanée de chaleur sur eaux grises (PDF - 131.69 Ko) Ouverture dans une nouvelle fenêtre" display="https://www.ecologie.gouv.fr/sites/default/files/BAT-TH-154.pdf" xr:uid="{AEC03616-B65B-43C2-A455-B8D8408B7BF8}"/>
    <hyperlink ref="B230" r:id="rId222" tooltip="BAT-TH-155 : Isolation de points singuliers d’un réseau (PDF - 132.34 Ko) Ouverture dans une nouvelle fenêtre" display="https://www.ecologie.gouv.fr/sites/default/files/BAT-TH-155.pdf" xr:uid="{38D41ECF-0C73-4C5D-8CC6-AC0633B14743}"/>
    <hyperlink ref="B231" r:id="rId223" tooltip="BAT-TH-156 : Freecooling par eau de refroidissement en substitution d’un groupe froid pour la climatisation (PDF - 126.39 Ko) Ouverture dans une nouvelle fenêtre" display="https://www.ecologie.gouv.fr/sites/default/files/BAT-TH-156.pdf" xr:uid="{5643E987-D44C-4F9B-9EF0-13A5D7DA6EE6}"/>
    <hyperlink ref="B232" r:id="rId224" tooltip="BAT-TH-157 vA50-2 à compter du 01-04-2023 (PDF - 248.53 Ko) Ouverture dans une nouvelle fenêtre" display="https://www.ecologie.gouv.fr/sites/default/files/BAT-TH-157 vA50-2 %C3%A0 compter du 01-04-2023.pdf" xr:uid="{A93C80BA-443A-4178-B56D-FF72229435C3}"/>
    <hyperlink ref="B233" r:id="rId225" tooltip="BAT-TH-158 vA42-2 à compter du 31-01-2022 (PDF - 275.16 Ko) Ouverture dans une nouvelle fenêtre" display="https://www.ecologie.gouv.fr/sites/default/files/BAT-TH-158 vA42-2 %C3%A0 compter du 31-01-2022.pdf" xr:uid="{3D90877A-342C-4BC6-8720-58F1B1324146}"/>
    <hyperlink ref="B234" r:id="rId226" tooltip="BAT-TH-159 vA40-1 à compter du 29-12-2021 (PDF - 254.11 Ko) Ouverture dans une nouvelle fenêtre" display="https://www.ecologie.gouv.fr/sites/default/files/BAT-TH-159 vA40-1 %C3%A0 compter du 29-12-2021.pdf" xr:uid="{3997BE50-EBE2-4F41-BC4A-EE5E578BAB64}"/>
    <hyperlink ref="B171" r:id="rId227" display="https://atee.fr/system/files/2019-12/IND-UT-103 mod A17-2.pdf" xr:uid="{EF31C887-BC3F-4B4F-9F32-3DC9198B3984}"/>
    <hyperlink ref="B172" r:id="rId228" display="https://atee.fr/system/files/2019-12/IND-UT-118.pdf" xr:uid="{7D082DC2-8366-4DFE-B588-FEE8BF4A18E5}"/>
    <hyperlink ref="B173" r:id="rId229" display="https://atee.fr/system/files/2019-12/IND-UT-135.pdf" xr:uid="{D2C3E44E-97D5-4DF4-8982-4C2298B7719F}"/>
  </hyperlinks>
  <pageMargins left="0.7" right="0.7" top="0.75" bottom="0.75" header="0.3" footer="0.3"/>
  <pageSetup paperSize="9" orientation="portrait" verticalDpi="0" r:id="rId23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4a601de-cf1f-436d-8946-cfd3311a91c0" xsi:nil="true"/>
    <lcf76f155ced4ddcb4097134ff3c332f xmlns="dd18ab02-3c85-4f44-8608-c2849ad32cd0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A1F81A8DC21A548A10F62E587C02381" ma:contentTypeVersion="13" ma:contentTypeDescription="Crée un document." ma:contentTypeScope="" ma:versionID="c5c268fac03c36fadf2dfbde6d0d85bc">
  <xsd:schema xmlns:xsd="http://www.w3.org/2001/XMLSchema" xmlns:xs="http://www.w3.org/2001/XMLSchema" xmlns:p="http://schemas.microsoft.com/office/2006/metadata/properties" xmlns:ns2="dd18ab02-3c85-4f44-8608-c2849ad32cd0" xmlns:ns3="64a601de-cf1f-436d-8946-cfd3311a91c0" targetNamespace="http://schemas.microsoft.com/office/2006/metadata/properties" ma:root="true" ma:fieldsID="f5f0013ee0ac9a35ad36f43b3e2535a2" ns2:_="" ns3:_="">
    <xsd:import namespace="dd18ab02-3c85-4f44-8608-c2849ad32cd0"/>
    <xsd:import namespace="64a601de-cf1f-436d-8946-cfd3311a91c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bjectDetectorVersion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18ab02-3c85-4f44-8608-c2849ad32cd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Balises d’images" ma:readOnly="false" ma:fieldId="{5cf76f15-5ced-4ddc-b409-7134ff3c332f}" ma:taxonomyMulti="true" ma:sspId="691004d8-1ebd-4239-afb5-88bf1dbbc18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a601de-cf1f-436d-8946-cfd3311a91c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15fb56e1-3b52-49c0-8313-1ac95ad63a5c}" ma:internalName="TaxCatchAll" ma:showField="CatchAllData" ma:web="64a601de-cf1f-436d-8946-cfd3311a91c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8F9EAE2-A982-4511-9207-C30FAD6B5B91}">
  <ds:schemaRefs>
    <ds:schemaRef ds:uri="http://schemas.microsoft.com/office/2006/metadata/properties"/>
    <ds:schemaRef ds:uri="http://schemas.microsoft.com/office/infopath/2007/PartnerControls"/>
    <ds:schemaRef ds:uri="64a601de-cf1f-436d-8946-cfd3311a91c0"/>
    <ds:schemaRef ds:uri="dd18ab02-3c85-4f44-8608-c2849ad32cd0"/>
  </ds:schemaRefs>
</ds:datastoreItem>
</file>

<file path=customXml/itemProps2.xml><?xml version="1.0" encoding="utf-8"?>
<ds:datastoreItem xmlns:ds="http://schemas.openxmlformats.org/officeDocument/2006/customXml" ds:itemID="{C606E857-A4AA-4809-AC7A-1148A1A8535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C339DE9-2177-4833-A030-C7430B1DDDE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d18ab02-3c85-4f44-8608-c2849ad32cd0"/>
    <ds:schemaRef ds:uri="64a601de-cf1f-436d-8946-cfd3311a91c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Consolidation</vt:lpstr>
      <vt:lpstr>ONGLET CENTRAL</vt:lpstr>
      <vt:lpstr>Liste FOS et tx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Tony GOMA</dc:creator>
  <cp:keywords/>
  <dc:description/>
  <cp:lastModifiedBy>Tony GOMA</cp:lastModifiedBy>
  <cp:revision/>
  <dcterms:created xsi:type="dcterms:W3CDTF">2015-06-05T18:19:34Z</dcterms:created>
  <dcterms:modified xsi:type="dcterms:W3CDTF">2023-10-18T08:47:18Z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9225e8f-7804-4530-99a5-939c9d806677_Enabled">
    <vt:lpwstr>true</vt:lpwstr>
  </property>
  <property fmtid="{D5CDD505-2E9C-101B-9397-08002B2CF9AE}" pid="3" name="MSIP_Label_c9225e8f-7804-4530-99a5-939c9d806677_SetDate">
    <vt:lpwstr>2023-06-05T09:36:49Z</vt:lpwstr>
  </property>
  <property fmtid="{D5CDD505-2E9C-101B-9397-08002B2CF9AE}" pid="4" name="MSIP_Label_c9225e8f-7804-4530-99a5-939c9d806677_Method">
    <vt:lpwstr>Standard</vt:lpwstr>
  </property>
  <property fmtid="{D5CDD505-2E9C-101B-9397-08002B2CF9AE}" pid="5" name="MSIP_Label_c9225e8f-7804-4530-99a5-939c9d806677_Name">
    <vt:lpwstr>Interne</vt:lpwstr>
  </property>
  <property fmtid="{D5CDD505-2E9C-101B-9397-08002B2CF9AE}" pid="6" name="MSIP_Label_c9225e8f-7804-4530-99a5-939c9d806677_SiteId">
    <vt:lpwstr>e7707270-3c6b-4938-942c-2a09b4920e4e</vt:lpwstr>
  </property>
  <property fmtid="{D5CDD505-2E9C-101B-9397-08002B2CF9AE}" pid="7" name="MSIP_Label_c9225e8f-7804-4530-99a5-939c9d806677_ActionId">
    <vt:lpwstr>f76f7cee-2767-426f-aeab-c69311b9172c</vt:lpwstr>
  </property>
  <property fmtid="{D5CDD505-2E9C-101B-9397-08002B2CF9AE}" pid="8" name="MSIP_Label_c9225e8f-7804-4530-99a5-939c9d806677_ContentBits">
    <vt:lpwstr>0</vt:lpwstr>
  </property>
  <property fmtid="{D5CDD505-2E9C-101B-9397-08002B2CF9AE}" pid="9" name="ContentTypeId">
    <vt:lpwstr>0x0101008A1F81A8DC21A548A10F62E587C02381</vt:lpwstr>
  </property>
  <property fmtid="{D5CDD505-2E9C-101B-9397-08002B2CF9AE}" pid="10" name="MediaServiceImageTags">
    <vt:lpwstr/>
  </property>
</Properties>
</file>